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 - Staff Facing" sheetId="1" r:id="rId4"/>
    <sheet state="visible" name="Summer 2022 - Staff Facing" sheetId="2" r:id="rId5"/>
    <sheet state="visible" name="Sheet1" sheetId="3" r:id="rId6"/>
    <sheet state="visible" name="Sheet3" sheetId="4" r:id="rId7"/>
  </sheets>
  <definedNames/>
  <calcPr/>
</workbook>
</file>

<file path=xl/sharedStrings.xml><?xml version="1.0" encoding="utf-8"?>
<sst xmlns="http://schemas.openxmlformats.org/spreadsheetml/2006/main" count="106" uniqueCount="75">
  <si>
    <t>Annual Calendar</t>
  </si>
  <si>
    <t xml:space="preserve">Year </t>
  </si>
  <si>
    <t xml:space="preserve">Month </t>
  </si>
  <si>
    <t xml:space="preserve">Start Day </t>
  </si>
  <si>
    <t>1:Sun, 2:Mon …</t>
  </si>
  <si>
    <t>Quarter</t>
  </si>
  <si>
    <t>Full Days</t>
  </si>
  <si>
    <t>ES/MS Hours</t>
  </si>
  <si>
    <t>HS Hours</t>
  </si>
  <si>
    <t>Total</t>
  </si>
  <si>
    <t>1st day of school</t>
  </si>
  <si>
    <t>Family Conferences - No School</t>
  </si>
  <si>
    <t>Break - no school</t>
  </si>
  <si>
    <t>Federal Holiday - No School</t>
  </si>
  <si>
    <t>All Staff PD - No School</t>
  </si>
  <si>
    <t>End of Quarter</t>
  </si>
  <si>
    <t>Last Day of School for Students</t>
  </si>
  <si>
    <t>Last Day of School for Staff</t>
  </si>
  <si>
    <t>Leaders Report</t>
  </si>
  <si>
    <t>All Staff Reports</t>
  </si>
  <si>
    <t>Half Day</t>
  </si>
  <si>
    <t>Summer 2021 Calendar</t>
  </si>
  <si>
    <t>May</t>
  </si>
  <si>
    <t>28 Half Day for Summer School Staff</t>
  </si>
  <si>
    <t>31 Half Day for Summer School Staff</t>
  </si>
  <si>
    <t>June</t>
  </si>
  <si>
    <t>1 Break - No School</t>
  </si>
  <si>
    <t>2 First day of Summer School</t>
  </si>
  <si>
    <t>18 No School - Juneteenth</t>
  </si>
  <si>
    <t>July</t>
  </si>
  <si>
    <t>5 No school - Independence Day</t>
  </si>
  <si>
    <t>1st day of summer school</t>
  </si>
  <si>
    <t>16 Last Day of Summer School</t>
  </si>
  <si>
    <t>Half Day for Summer School Staff Only</t>
  </si>
  <si>
    <t>Break - No School</t>
  </si>
  <si>
    <t>Last Day of Summer School</t>
  </si>
  <si>
    <t>Semester 2</t>
  </si>
  <si>
    <t>Instructional Days</t>
  </si>
  <si>
    <t>Semester 1</t>
  </si>
  <si>
    <t>Weekend</t>
  </si>
  <si>
    <t>Martin Luther King Day</t>
  </si>
  <si>
    <t>Labor Day No School</t>
  </si>
  <si>
    <t>Labor Day</t>
  </si>
  <si>
    <t>Presidents Day</t>
  </si>
  <si>
    <t>No school - Conferences</t>
  </si>
  <si>
    <t>Thanksgiving</t>
  </si>
  <si>
    <t>August</t>
  </si>
  <si>
    <t>16 First day of school</t>
  </si>
  <si>
    <t>September</t>
  </si>
  <si>
    <t>6 No school - Labor Day</t>
  </si>
  <si>
    <t>October</t>
  </si>
  <si>
    <t>8 End of First Quarter</t>
  </si>
  <si>
    <t>14 No School - Parent/Teacher Conferences</t>
  </si>
  <si>
    <t>15 No School - Parent/Teacher Conferences</t>
  </si>
  <si>
    <t>November</t>
  </si>
  <si>
    <t>22 - 26 No School - Thanksgiving</t>
  </si>
  <si>
    <t>December</t>
  </si>
  <si>
    <t>17 - End of Quarter 2</t>
  </si>
  <si>
    <t>20 - 31 No School - Winter Break</t>
  </si>
  <si>
    <t>January</t>
  </si>
  <si>
    <t>3-4  No School - Staff PD</t>
  </si>
  <si>
    <t>17 - No School - MLK Jr. Day</t>
  </si>
  <si>
    <t>February</t>
  </si>
  <si>
    <t>4 No School - Break</t>
  </si>
  <si>
    <t>21 No School - Presidents Day</t>
  </si>
  <si>
    <t>March</t>
  </si>
  <si>
    <t>4 End of Quarter 3</t>
  </si>
  <si>
    <t>10 - No School - Student Led Conferences</t>
  </si>
  <si>
    <t>11 - No School - Student Led Conferences</t>
  </si>
  <si>
    <t>14 - 18 No School - Spring Break</t>
  </si>
  <si>
    <t>April</t>
  </si>
  <si>
    <t>15 No School - Break</t>
  </si>
  <si>
    <t>26 - 5/14 Map State testing (Tentative)</t>
  </si>
  <si>
    <t>6 No School - Break</t>
  </si>
  <si>
    <t>20 End of Quarter 4, Last day of school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</si>
</sst>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m\ \'yy"/>
    <numFmt numFmtId="165" formatCode="d"/>
    <numFmt numFmtId="166" formatCode="ddd, mmm d"/>
    <numFmt numFmtId="167" formatCode="ddd&quot;, &quot;mmm&quot; &quot;d"/>
  </numFmts>
  <fonts count="36">
    <font>
      <sz val="10.0"/>
      <color rgb="FF000000"/>
      <name val="Calibri"/>
      <scheme val="minor"/>
    </font>
    <font>
      <b/>
      <sz val="26.0"/>
      <color rgb="FFFFFFFF"/>
      <name val="Calibri"/>
      <scheme val="minor"/>
    </font>
    <font/>
    <font>
      <sz val="10.0"/>
      <color theme="1"/>
      <name val="Calibri"/>
      <scheme val="minor"/>
    </font>
    <font>
      <sz val="10.0"/>
      <color theme="1"/>
      <name val="Tahoma"/>
    </font>
    <font>
      <b/>
      <sz val="10.0"/>
      <color rgb="FF595959"/>
      <name val="Calibri"/>
      <scheme val="minor"/>
    </font>
    <font>
      <b/>
      <sz val="11.0"/>
      <color theme="1"/>
      <name val="Calibri"/>
      <scheme val="minor"/>
    </font>
    <font>
      <sz val="11.0"/>
      <color theme="1"/>
      <name val="Calibri"/>
      <scheme val="minor"/>
    </font>
    <font>
      <i/>
      <sz val="9.0"/>
      <color rgb="FF3F3F3F"/>
      <name val="Calibri"/>
      <scheme val="minor"/>
    </font>
    <font>
      <sz val="8.0"/>
      <color theme="1"/>
      <name val="Calibri"/>
      <scheme val="minor"/>
    </font>
    <font>
      <b/>
      <sz val="12.0"/>
      <color rgb="FF595959"/>
      <name val="Calibri"/>
      <scheme val="minor"/>
    </font>
    <font>
      <sz val="10.0"/>
      <color rgb="FF7F7F7F"/>
      <name val="Calibri"/>
      <scheme val="minor"/>
    </font>
    <font>
      <b/>
      <sz val="42.0"/>
      <color rgb="FF2E75B5"/>
      <name val="Calibri"/>
    </font>
    <font>
      <sz val="22.0"/>
      <color rgb="FF595959"/>
      <name val="Calibri"/>
      <scheme val="minor"/>
    </font>
    <font>
      <b/>
      <sz val="12.0"/>
      <color theme="1"/>
      <name val="Calibri"/>
      <scheme val="minor"/>
    </font>
    <font>
      <sz val="12.0"/>
      <color theme="1"/>
      <name val="Calibri"/>
      <scheme val="minor"/>
    </font>
    <font>
      <sz val="14.0"/>
      <color theme="1"/>
      <name val="Calibri"/>
      <scheme val="minor"/>
    </font>
    <font>
      <b/>
      <sz val="15.0"/>
      <color theme="0"/>
      <name val="Calibri"/>
      <scheme val="minor"/>
    </font>
    <font>
      <b/>
      <sz val="10.0"/>
      <color rgb="FF7F7F7F"/>
      <name val="Calibri"/>
      <scheme val="minor"/>
    </font>
    <font>
      <b/>
      <sz val="12.0"/>
      <color rgb="FF000000"/>
      <name val="Calibri"/>
      <scheme val="minor"/>
    </font>
    <font>
      <sz val="12.0"/>
      <color rgb="FF595959"/>
      <name val="Calibri"/>
      <scheme val="minor"/>
    </font>
    <font>
      <b/>
      <sz val="12.0"/>
      <color rgb="FFFF0000"/>
      <name val="Calibri"/>
      <scheme val="minor"/>
    </font>
    <font>
      <b/>
      <sz val="12.0"/>
      <color rgb="FF2E75B5"/>
      <name val="Calibri"/>
      <scheme val="minor"/>
    </font>
    <font>
      <color theme="1"/>
      <name val="Calibri"/>
      <scheme val="minor"/>
    </font>
    <font>
      <b/>
      <sz val="24.0"/>
      <color rgb="FF2E75B5"/>
      <name val="Calibri"/>
    </font>
    <font>
      <b/>
      <sz val="12.0"/>
      <color rgb="FF000000"/>
      <name val="Arial"/>
    </font>
    <font>
      <sz val="12.0"/>
      <color rgb="FF000000"/>
      <name val="Arial"/>
    </font>
    <font>
      <b/>
      <sz val="12.0"/>
      <color rgb="FF1D2129"/>
      <name val="Calibri"/>
      <scheme val="minor"/>
    </font>
    <font>
      <color rgb="FF000000"/>
      <name val="Calibri"/>
      <scheme val="minor"/>
    </font>
    <font>
      <strike/>
      <color theme="1"/>
      <name val="Calibri"/>
      <scheme val="minor"/>
    </font>
    <font>
      <strike/>
      <color rgb="FF000000"/>
      <name val="Calibri"/>
      <scheme val="minor"/>
    </font>
    <font>
      <b/>
      <sz val="11.0"/>
      <color rgb="FF000000"/>
      <name val="&quot;Helvetica Neue&quot;"/>
    </font>
    <font>
      <sz val="12.0"/>
      <color rgb="FF000000"/>
      <name val="Roboto"/>
    </font>
    <font>
      <b/>
      <sz val="14.0"/>
      <color rgb="FF000000"/>
      <name val="Arial"/>
    </font>
    <font>
      <b/>
      <sz val="14.0"/>
      <color theme="1"/>
      <name val="Calibri"/>
      <scheme val="minor"/>
    </font>
    <font>
      <b/>
      <sz val="14.0"/>
      <color rgb="FFFF0000"/>
      <name val="Arial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757070"/>
        <bgColor rgb="FF757070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9900FF"/>
        <bgColor rgb="FF9900FF"/>
      </patternFill>
    </fill>
    <fill>
      <patternFill patternType="solid">
        <fgColor theme="9"/>
        <bgColor theme="9"/>
      </patternFill>
    </fill>
    <fill>
      <patternFill patternType="solid">
        <fgColor rgb="FF7030A0"/>
        <bgColor rgb="FF7030A0"/>
      </patternFill>
    </fill>
  </fills>
  <borders count="2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/>
      <top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</border>
    <border>
      <left/>
      <right/>
      <bottom/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top style="thin">
        <color rgb="FF000000"/>
      </top>
      <bottom style="thin">
        <color rgb="FF000000"/>
      </bottom>
    </border>
    <border>
      <top/>
    </border>
    <border>
      <right/>
    </border>
    <border>
      <bottom/>
    </border>
    <border>
      <right/>
      <bottom/>
    </border>
    <border>
      <right/>
      <top/>
    </border>
    <border>
      <left/>
    </border>
    <border>
      <left/>
      <bottom/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Alignment="1" applyFont="1">
      <alignment vertical="center"/>
    </xf>
    <xf borderId="4" fillId="3" fontId="3" numFmtId="0" xfId="0" applyBorder="1" applyFill="1" applyFont="1"/>
    <xf borderId="0" fillId="0" fontId="5" numFmtId="0" xfId="0" applyAlignment="1" applyFont="1">
      <alignment vertical="center"/>
    </xf>
    <xf borderId="4" fillId="3" fontId="3" numFmtId="0" xfId="0" applyAlignment="1" applyBorder="1" applyFont="1">
      <alignment vertical="center"/>
    </xf>
    <xf borderId="4" fillId="3" fontId="6" numFmtId="0" xfId="0" applyAlignment="1" applyBorder="1" applyFont="1">
      <alignment horizontal="right" vertical="center"/>
    </xf>
    <xf borderId="5" fillId="0" fontId="7" numFmtId="0" xfId="0" applyAlignment="1" applyBorder="1" applyFont="1">
      <alignment horizontal="center" readingOrder="0" vertical="center"/>
    </xf>
    <xf borderId="6" fillId="0" fontId="2" numFmtId="0" xfId="0" applyBorder="1" applyFont="1"/>
    <xf borderId="7" fillId="0" fontId="2" numFmtId="0" xfId="0" applyBorder="1" applyFont="1"/>
    <xf borderId="4" fillId="3" fontId="7" numFmtId="0" xfId="0" applyAlignment="1" applyBorder="1" applyFont="1">
      <alignment vertical="center"/>
    </xf>
    <xf borderId="5" fillId="0" fontId="7" numFmtId="0" xfId="0" applyAlignment="1" applyBorder="1" applyFont="1">
      <alignment horizontal="center" vertical="center"/>
    </xf>
    <xf borderId="4" fillId="3" fontId="8" numFmtId="0" xfId="0" applyAlignment="1" applyBorder="1" applyFont="1">
      <alignment horizontal="left" vertical="center"/>
    </xf>
    <xf borderId="4" fillId="3" fontId="9" numFmtId="0" xfId="0" applyAlignment="1" applyBorder="1" applyFont="1">
      <alignment horizontal="right"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13" numFmtId="0" xfId="0" applyAlignment="1" applyFont="1">
      <alignment horizontal="center" shrinkToFit="0" vertical="center" wrapText="1"/>
    </xf>
    <xf borderId="8" fillId="0" fontId="10" numFmtId="0" xfId="0" applyAlignment="1" applyBorder="1" applyFont="1">
      <alignment readingOrder="0"/>
    </xf>
    <xf borderId="8" fillId="0" fontId="14" numFmtId="0" xfId="0" applyAlignment="1" applyBorder="1" applyFont="1">
      <alignment readingOrder="0"/>
    </xf>
    <xf borderId="8" fillId="0" fontId="14" numFmtId="0" xfId="0" applyAlignment="1" applyBorder="1" applyFont="1">
      <alignment readingOrder="0" shrinkToFit="0" wrapText="1"/>
    </xf>
    <xf borderId="0" fillId="0" fontId="14" numFmtId="0" xfId="0" applyAlignment="1" applyFont="1">
      <alignment readingOrder="0"/>
    </xf>
    <xf borderId="8" fillId="0" fontId="10" numFmtId="0" xfId="0" applyAlignment="1" applyBorder="1" applyFont="1">
      <alignment horizontal="center" readingOrder="0"/>
    </xf>
    <xf borderId="8" fillId="0" fontId="15" numFmtId="0" xfId="0" applyAlignment="1" applyBorder="1" applyFont="1">
      <alignment horizontal="center" readingOrder="0"/>
    </xf>
    <xf borderId="0" fillId="0" fontId="16" numFmtId="0" xfId="0" applyFont="1"/>
    <xf borderId="1" fillId="2" fontId="17" numFmtId="164" xfId="0" applyAlignment="1" applyBorder="1" applyFont="1" applyNumberFormat="1">
      <alignment horizontal="center" vertical="center"/>
    </xf>
    <xf borderId="0" fillId="4" fontId="16" numFmtId="0" xfId="0" applyAlignment="1" applyFill="1" applyFont="1">
      <alignment vertical="center"/>
    </xf>
    <xf borderId="0" fillId="0" fontId="16" numFmtId="0" xfId="0" applyAlignment="1" applyFont="1">
      <alignment vertical="center"/>
    </xf>
    <xf borderId="0" fillId="0" fontId="15" numFmtId="0" xfId="0" applyAlignment="1" applyFont="1">
      <alignment vertical="center"/>
    </xf>
    <xf borderId="4" fillId="3" fontId="18" numFmtId="0" xfId="0" applyAlignment="1" applyBorder="1" applyFont="1">
      <alignment horizontal="center" vertical="center"/>
    </xf>
    <xf borderId="0" fillId="4" fontId="15" numFmtId="0" xfId="0" applyAlignment="1" applyFont="1">
      <alignment vertical="center"/>
    </xf>
    <xf borderId="0" fillId="0" fontId="15" numFmtId="0" xfId="0" applyFont="1"/>
    <xf borderId="0" fillId="0" fontId="14" numFmtId="165" xfId="0" applyAlignment="1" applyFont="1" applyNumberFormat="1">
      <alignment horizontal="center" vertical="center"/>
    </xf>
    <xf borderId="0" fillId="4" fontId="14" numFmtId="165" xfId="0" applyAlignment="1" applyFont="1" applyNumberFormat="1">
      <alignment horizontal="center" vertical="center"/>
    </xf>
    <xf borderId="0" fillId="5" fontId="14" numFmtId="165" xfId="0" applyAlignment="1" applyFill="1" applyFont="1" applyNumberFormat="1">
      <alignment horizontal="center" vertical="center"/>
    </xf>
    <xf borderId="4" fillId="5" fontId="14" numFmtId="165" xfId="0" applyAlignment="1" applyBorder="1" applyFont="1" applyNumberFormat="1">
      <alignment horizontal="center" vertical="center"/>
    </xf>
    <xf borderId="0" fillId="6" fontId="14" numFmtId="165" xfId="0" applyAlignment="1" applyFill="1" applyFont="1" applyNumberFormat="1">
      <alignment horizontal="center" vertical="center"/>
    </xf>
    <xf borderId="9" fillId="0" fontId="10" numFmtId="0" xfId="0" applyAlignment="1" applyBorder="1" applyFont="1">
      <alignment horizontal="center" readingOrder="0"/>
    </xf>
    <xf borderId="10" fillId="0" fontId="2" numFmtId="0" xfId="0" applyBorder="1" applyFont="1"/>
    <xf borderId="0" fillId="0" fontId="10" numFmtId="0" xfId="0" applyAlignment="1" applyFont="1">
      <alignment horizontal="center" readingOrder="0"/>
    </xf>
    <xf borderId="0" fillId="7" fontId="14" numFmtId="165" xfId="0" applyAlignment="1" applyFill="1" applyFont="1" applyNumberFormat="1">
      <alignment horizontal="center" vertical="center"/>
    </xf>
    <xf borderId="4" fillId="4" fontId="14" numFmtId="165" xfId="0" applyAlignment="1" applyBorder="1" applyFont="1" applyNumberFormat="1">
      <alignment horizontal="center" vertical="center"/>
    </xf>
    <xf borderId="11" fillId="5" fontId="14" numFmtId="165" xfId="0" applyAlignment="1" applyBorder="1" applyFont="1" applyNumberFormat="1">
      <alignment horizontal="center" vertical="center"/>
    </xf>
    <xf borderId="0" fillId="5" fontId="19" numFmtId="165" xfId="0" applyAlignment="1" applyFont="1" applyNumberFormat="1">
      <alignment horizontal="center" vertical="center"/>
    </xf>
    <xf borderId="12" fillId="4" fontId="14" numFmtId="165" xfId="0" applyAlignment="1" applyBorder="1" applyFont="1" applyNumberFormat="1">
      <alignment horizontal="center" vertical="center"/>
    </xf>
    <xf borderId="13" fillId="6" fontId="14" numFmtId="165" xfId="0" applyAlignment="1" applyBorder="1" applyFont="1" applyNumberFormat="1">
      <alignment horizontal="center" vertical="center"/>
    </xf>
    <xf borderId="9" fillId="0" fontId="20" numFmtId="0" xfId="0" applyAlignment="1" applyBorder="1" applyFont="1">
      <alignment horizontal="center"/>
    </xf>
    <xf borderId="8" fillId="0" fontId="20" numFmtId="0" xfId="0" applyAlignment="1" applyBorder="1" applyFont="1">
      <alignment horizontal="center"/>
    </xf>
    <xf borderId="0" fillId="0" fontId="20" numFmtId="0" xfId="0" applyAlignment="1" applyFont="1">
      <alignment horizontal="center"/>
    </xf>
    <xf borderId="14" fillId="0" fontId="21" numFmtId="165" xfId="0" applyAlignment="1" applyBorder="1" applyFont="1" applyNumberFormat="1">
      <alignment horizontal="left" vertical="center"/>
    </xf>
    <xf borderId="0" fillId="0" fontId="19" numFmtId="165" xfId="0" applyAlignment="1" applyFont="1" applyNumberFormat="1">
      <alignment horizontal="center" vertical="center"/>
    </xf>
    <xf borderId="0" fillId="6" fontId="19" numFmtId="165" xfId="0" applyAlignment="1" applyFont="1" applyNumberFormat="1">
      <alignment horizontal="center" vertical="center"/>
    </xf>
    <xf borderId="0" fillId="6" fontId="15" numFmtId="0" xfId="0" applyFont="1"/>
    <xf borderId="0" fillId="6" fontId="10" numFmtId="0" xfId="0" applyAlignment="1" applyFont="1">
      <alignment readingOrder="0"/>
    </xf>
    <xf borderId="0" fillId="6" fontId="14" numFmtId="0" xfId="0" applyAlignment="1" applyFont="1">
      <alignment readingOrder="0"/>
    </xf>
    <xf borderId="4" fillId="8" fontId="14" numFmtId="165" xfId="0" applyAlignment="1" applyBorder="1" applyFill="1" applyFont="1" applyNumberFormat="1">
      <alignment horizontal="center" vertical="center"/>
    </xf>
    <xf borderId="0" fillId="6" fontId="10" numFmtId="0" xfId="0" applyAlignment="1" applyFont="1">
      <alignment horizontal="center" readingOrder="0"/>
    </xf>
    <xf borderId="0" fillId="6" fontId="15" numFmtId="0" xfId="0" applyAlignment="1" applyFont="1">
      <alignment horizontal="center" readingOrder="0"/>
    </xf>
    <xf borderId="4" fillId="9" fontId="14" numFmtId="165" xfId="0" applyAlignment="1" applyBorder="1" applyFill="1" applyFont="1" applyNumberFormat="1">
      <alignment horizontal="center" vertical="center"/>
    </xf>
    <xf borderId="0" fillId="9" fontId="14" numFmtId="165" xfId="0" applyAlignment="1" applyFont="1" applyNumberFormat="1">
      <alignment horizontal="center" vertical="center"/>
    </xf>
    <xf borderId="0" fillId="10" fontId="14" numFmtId="165" xfId="0" applyAlignment="1" applyFill="1" applyFont="1" applyNumberFormat="1">
      <alignment horizontal="center" vertical="center"/>
    </xf>
    <xf borderId="0" fillId="6" fontId="3" numFmtId="0" xfId="0" applyFont="1"/>
    <xf borderId="0" fillId="6" fontId="16" numFmtId="0" xfId="0" applyFont="1"/>
    <xf borderId="0" fillId="6" fontId="20" numFmtId="0" xfId="0" applyAlignment="1" applyFont="1">
      <alignment horizontal="center" readingOrder="0"/>
    </xf>
    <xf borderId="0" fillId="6" fontId="20" numFmtId="0" xfId="0" applyAlignment="1" applyFont="1">
      <alignment horizontal="center"/>
    </xf>
    <xf borderId="14" fillId="0" fontId="21" numFmtId="0" xfId="0" applyAlignment="1" applyBorder="1" applyFont="1">
      <alignment horizontal="center" readingOrder="0"/>
    </xf>
    <xf borderId="0" fillId="0" fontId="10" numFmtId="0" xfId="0" applyAlignment="1" applyFont="1">
      <alignment readingOrder="0" vertical="center"/>
    </xf>
    <xf borderId="15" fillId="9" fontId="16" numFmtId="0" xfId="0" applyBorder="1" applyFont="1"/>
    <xf borderId="4" fillId="10" fontId="14" numFmtId="165" xfId="0" applyAlignment="1" applyBorder="1" applyFont="1" applyNumberFormat="1">
      <alignment horizontal="center" vertical="center"/>
    </xf>
    <xf borderId="15" fillId="10" fontId="14" numFmtId="165" xfId="0" applyAlignment="1" applyBorder="1" applyFont="1" applyNumberFormat="1">
      <alignment horizontal="center" vertical="center"/>
    </xf>
    <xf borderId="4" fillId="6" fontId="14" numFmtId="165" xfId="0" applyAlignment="1" applyBorder="1" applyFont="1" applyNumberFormat="1">
      <alignment horizontal="center" vertical="center"/>
    </xf>
    <xf borderId="4" fillId="11" fontId="14" numFmtId="165" xfId="0" applyAlignment="1" applyBorder="1" applyFill="1" applyFont="1" applyNumberFormat="1">
      <alignment horizontal="center" vertical="center"/>
    </xf>
    <xf borderId="4" fillId="10" fontId="15" numFmtId="0" xfId="0" applyAlignment="1" applyBorder="1" applyFont="1">
      <alignment vertical="center"/>
    </xf>
    <xf borderId="0" fillId="10" fontId="19" numFmtId="165" xfId="0" applyAlignment="1" applyFont="1" applyNumberFormat="1">
      <alignment horizontal="center" vertical="center"/>
    </xf>
    <xf borderId="4" fillId="11" fontId="15" numFmtId="0" xfId="0" applyBorder="1" applyFont="1"/>
    <xf borderId="4" fillId="5" fontId="15" numFmtId="0" xfId="0" applyBorder="1" applyFont="1"/>
    <xf borderId="0" fillId="0" fontId="14" numFmtId="0" xfId="0" applyAlignment="1" applyFont="1">
      <alignment readingOrder="0" vertical="center"/>
    </xf>
    <xf borderId="13" fillId="0" fontId="15" numFmtId="0" xfId="0" applyBorder="1" applyFont="1"/>
    <xf borderId="16" fillId="6" fontId="21" numFmtId="0" xfId="0" applyAlignment="1" applyBorder="1" applyFont="1">
      <alignment horizontal="center" readingOrder="0" vertical="center"/>
    </xf>
    <xf borderId="11" fillId="3" fontId="18" numFmtId="0" xfId="0" applyAlignment="1" applyBorder="1" applyFont="1">
      <alignment horizontal="center" vertical="center"/>
    </xf>
    <xf borderId="13" fillId="12" fontId="14" numFmtId="0" xfId="0" applyAlignment="1" applyBorder="1" applyFill="1" applyFont="1">
      <alignment horizontal="center" readingOrder="0" vertical="center"/>
    </xf>
    <xf borderId="0" fillId="8" fontId="14" numFmtId="0" xfId="0" applyAlignment="1" applyFont="1">
      <alignment horizontal="center" readingOrder="0" vertical="center"/>
    </xf>
    <xf borderId="0" fillId="4" fontId="14" numFmtId="0" xfId="0" applyAlignment="1" applyFont="1">
      <alignment readingOrder="0" vertical="center"/>
    </xf>
    <xf borderId="0" fillId="0" fontId="22" numFmtId="165" xfId="0" applyAlignment="1" applyFont="1" applyNumberFormat="1">
      <alignment horizontal="center" vertical="center"/>
    </xf>
    <xf borderId="0" fillId="13" fontId="23" numFmtId="0" xfId="0" applyFill="1" applyFont="1"/>
    <xf borderId="13" fillId="6" fontId="21" numFmtId="165" xfId="0" applyAlignment="1" applyBorder="1" applyFont="1" applyNumberFormat="1">
      <alignment horizontal="center" vertical="center"/>
    </xf>
    <xf borderId="0" fillId="14" fontId="23" numFmtId="0" xfId="0" applyFill="1" applyFont="1"/>
    <xf borderId="4" fillId="4" fontId="19" numFmtId="165" xfId="0" applyAlignment="1" applyBorder="1" applyFont="1" applyNumberFormat="1">
      <alignment horizontal="center" vertical="center"/>
    </xf>
    <xf borderId="4" fillId="6" fontId="19" numFmtId="165" xfId="0" applyAlignment="1" applyBorder="1" applyFont="1" applyNumberFormat="1">
      <alignment horizontal="center" vertical="center"/>
    </xf>
    <xf borderId="0" fillId="0" fontId="14" numFmtId="0" xfId="0" applyAlignment="1" applyFont="1">
      <alignment horizontal="center" readingOrder="0" vertical="center"/>
    </xf>
    <xf borderId="13" fillId="12" fontId="14" numFmtId="165" xfId="0" applyAlignment="1" applyBorder="1" applyFont="1" applyNumberFormat="1">
      <alignment horizontal="center" vertical="center"/>
    </xf>
    <xf borderId="4" fillId="0" fontId="14" numFmtId="165" xfId="0" applyAlignment="1" applyBorder="1" applyFont="1" applyNumberFormat="1">
      <alignment horizontal="center" vertical="center"/>
    </xf>
    <xf borderId="4" fillId="15" fontId="15" numFmtId="0" xfId="0" applyBorder="1" applyFill="1" applyFont="1"/>
    <xf borderId="0" fillId="0" fontId="22" numFmtId="0" xfId="0" applyAlignment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0" fillId="0" fontId="23" numFmtId="0" xfId="0" applyFont="1"/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10" numFmtId="0" xfId="0" applyAlignment="1" applyFont="1">
      <alignment horizontal="left" vertical="center"/>
    </xf>
    <xf borderId="0" fillId="0" fontId="11" numFmtId="0" xfId="0" applyAlignment="1" applyFont="1">
      <alignment horizontal="left" vertical="center"/>
    </xf>
    <xf borderId="0" fillId="0" fontId="3" numFmtId="0" xfId="0" applyAlignment="1" applyFont="1">
      <alignment horizontal="left"/>
    </xf>
    <xf borderId="0" fillId="0" fontId="24" numFmtId="0" xfId="0" applyAlignment="1" applyFont="1">
      <alignment horizontal="center" vertical="center"/>
    </xf>
    <xf borderId="9" fillId="0" fontId="25" numFmtId="0" xfId="0" applyAlignment="1" applyBorder="1" applyFont="1">
      <alignment horizontal="left" readingOrder="0" shrinkToFit="0" vertical="top" wrapText="0"/>
    </xf>
    <xf borderId="17" fillId="0" fontId="2" numFmtId="0" xfId="0" applyBorder="1" applyFont="1"/>
    <xf borderId="8" fillId="0" fontId="26" numFmtId="0" xfId="0" applyAlignment="1" applyBorder="1" applyFont="1">
      <alignment horizontal="left" readingOrder="0" shrinkToFit="0" vertical="top" wrapText="0"/>
    </xf>
    <xf borderId="8" fillId="0" fontId="23" numFmtId="0" xfId="0" applyBorder="1" applyFont="1"/>
    <xf borderId="14" fillId="6" fontId="21" numFmtId="165" xfId="0" applyAlignment="1" applyBorder="1" applyFont="1" applyNumberFormat="1">
      <alignment horizontal="center" vertical="center"/>
    </xf>
    <xf borderId="3" fillId="6" fontId="14" numFmtId="165" xfId="0" applyAlignment="1" applyBorder="1" applyFont="1" applyNumberFormat="1">
      <alignment horizontal="center" vertical="center"/>
    </xf>
    <xf borderId="0" fillId="6" fontId="15" numFmtId="0" xfId="0" applyAlignment="1" applyFont="1">
      <alignment vertical="center"/>
    </xf>
    <xf borderId="11" fillId="6" fontId="14" numFmtId="165" xfId="0" applyAlignment="1" applyBorder="1" applyFont="1" applyNumberFormat="1">
      <alignment horizontal="center" vertical="center"/>
    </xf>
    <xf borderId="9" fillId="0" fontId="26" numFmtId="0" xfId="0" applyAlignment="1" applyBorder="1" applyFont="1">
      <alignment horizontal="left" readingOrder="0" shrinkToFit="0" vertical="top" wrapText="0"/>
    </xf>
    <xf borderId="0" fillId="6" fontId="27" numFmtId="165" xfId="0" applyAlignment="1" applyFont="1" applyNumberFormat="1">
      <alignment horizontal="center" vertical="center"/>
    </xf>
    <xf borderId="14" fillId="0" fontId="21" numFmtId="0" xfId="0" applyAlignment="1" applyBorder="1" applyFont="1">
      <alignment horizontal="center" readingOrder="0" vertical="center"/>
    </xf>
    <xf borderId="0" fillId="0" fontId="20" numFmtId="0" xfId="0" applyAlignment="1" applyFont="1">
      <alignment readingOrder="0"/>
    </xf>
    <xf borderId="18" fillId="4" fontId="17" numFmtId="164" xfId="0" applyAlignment="1" applyBorder="1" applyFont="1" applyNumberFormat="1">
      <alignment horizontal="center" vertical="center"/>
    </xf>
    <xf borderId="0" fillId="4" fontId="17" numFmtId="164" xfId="0" applyAlignment="1" applyFont="1" applyNumberFormat="1">
      <alignment horizontal="center" vertical="center"/>
    </xf>
    <xf borderId="19" fillId="4" fontId="17" numFmtId="164" xfId="0" applyAlignment="1" applyBorder="1" applyFont="1" applyNumberFormat="1">
      <alignment horizontal="center" vertical="center"/>
    </xf>
    <xf borderId="4" fillId="16" fontId="15" numFmtId="0" xfId="0" applyBorder="1" applyFill="1" applyFont="1"/>
    <xf borderId="0" fillId="4" fontId="15" numFmtId="0" xfId="0" applyAlignment="1" applyFont="1">
      <alignment readingOrder="0"/>
    </xf>
    <xf borderId="0" fillId="0" fontId="15" numFmtId="0" xfId="0" applyAlignment="1" applyFont="1">
      <alignment readingOrder="0"/>
    </xf>
    <xf borderId="20" fillId="4" fontId="17" numFmtId="164" xfId="0" applyAlignment="1" applyBorder="1" applyFont="1" applyNumberFormat="1">
      <alignment horizontal="center" vertical="center"/>
    </xf>
    <xf borderId="21" fillId="4" fontId="17" numFmtId="164" xfId="0" applyAlignment="1" applyBorder="1" applyFont="1" applyNumberFormat="1">
      <alignment horizontal="center" vertical="center"/>
    </xf>
    <xf borderId="0" fillId="4" fontId="15" numFmtId="0" xfId="0" applyFont="1"/>
    <xf borderId="12" fillId="4" fontId="17" numFmtId="164" xfId="0" applyAlignment="1" applyBorder="1" applyFont="1" applyNumberFormat="1">
      <alignment horizontal="center" vertical="center"/>
    </xf>
    <xf borderId="18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19" fillId="0" fontId="2" numFmtId="0" xfId="0" applyBorder="1" applyFont="1"/>
    <xf borderId="24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0" fillId="0" fontId="23" numFmtId="0" xfId="0" applyAlignment="1" applyFont="1">
      <alignment readingOrder="0"/>
    </xf>
    <xf borderId="0" fillId="6" fontId="28" numFmtId="0" xfId="0" applyFont="1"/>
    <xf borderId="0" fillId="0" fontId="23" numFmtId="166" xfId="0" applyAlignment="1" applyFont="1" applyNumberFormat="1">
      <alignment readingOrder="0"/>
    </xf>
    <xf borderId="0" fillId="0" fontId="23" numFmtId="167" xfId="0" applyAlignment="1" applyFont="1" applyNumberFormat="1">
      <alignment readingOrder="0"/>
    </xf>
    <xf borderId="0" fillId="0" fontId="29" numFmtId="167" xfId="0" applyAlignment="1" applyFont="1" applyNumberFormat="1">
      <alignment readingOrder="0"/>
    </xf>
    <xf borderId="0" fillId="0" fontId="29" numFmtId="166" xfId="0" applyAlignment="1" applyFont="1" applyNumberFormat="1">
      <alignment readingOrder="0"/>
    </xf>
    <xf borderId="0" fillId="6" fontId="30" numFmtId="0" xfId="0" applyFont="1"/>
    <xf borderId="0" fillId="0" fontId="29" numFmtId="0" xfId="0" applyFont="1"/>
    <xf borderId="0" fillId="6" fontId="31" numFmtId="0" xfId="0" applyAlignment="1" applyFont="1">
      <alignment readingOrder="0" shrinkToFit="0" wrapText="0"/>
    </xf>
    <xf borderId="0" fillId="6" fontId="32" numFmtId="0" xfId="0" applyAlignment="1" applyFont="1">
      <alignment horizontal="left" readingOrder="0"/>
    </xf>
    <xf borderId="13" fillId="0" fontId="33" numFmtId="0" xfId="0" applyAlignment="1" applyBorder="1" applyFont="1">
      <alignment horizontal="left" readingOrder="0" shrinkToFit="0" vertical="top" wrapText="0"/>
    </xf>
    <xf borderId="13" fillId="0" fontId="34" numFmtId="0" xfId="0" applyBorder="1" applyFont="1"/>
    <xf borderId="13" fillId="0" fontId="33" numFmtId="0" xfId="0" applyAlignment="1" applyBorder="1" applyFont="1">
      <alignment horizontal="left" shrinkToFit="0" vertical="bottom" wrapText="0"/>
    </xf>
    <xf borderId="13" fillId="0" fontId="33" numFmtId="0" xfId="0" applyAlignment="1" applyBorder="1" applyFont="1">
      <alignment horizontal="left" shrinkToFit="0" vertical="top" wrapText="0"/>
    </xf>
    <xf borderId="13" fillId="0" fontId="35" numFmtId="0" xfId="0" applyAlignment="1" applyBorder="1" applyFont="1">
      <alignment horizontal="left" readingOrder="0" shrinkToFit="0" vertical="top" wrapText="0"/>
    </xf>
  </cellXfs>
  <cellStyles count="1">
    <cellStyle xfId="0" name="Normal" builtinId="0"/>
  </cellStyles>
  <dxfs count="2">
    <dxf>
      <font>
        <color rgb="FF2E75B5"/>
      </font>
      <fill>
        <patternFill patternType="none"/>
      </fill>
      <border/>
    </dxf>
    <dxf>
      <font/>
      <numFmt numFmtId="0" formatCode="mmmm"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09775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09775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14"/>
    <col customWidth="1" min="2" max="32" width="4.0"/>
    <col customWidth="1" min="33" max="33" width="3.14"/>
    <col customWidth="1" min="34" max="34" width="7.14"/>
    <col customWidth="1" min="35" max="35" width="13.29"/>
    <col customWidth="1" min="36" max="38" width="9.14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4"/>
      <c r="AI1" s="5"/>
      <c r="AJ1" s="4"/>
      <c r="AK1" s="4"/>
      <c r="AL1" s="4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4"/>
      <c r="AI2" s="7"/>
      <c r="AJ2" s="4"/>
      <c r="AK2" s="4"/>
      <c r="AL2" s="4"/>
    </row>
    <row r="3" ht="16.5" hidden="1" customHeight="1">
      <c r="A3" s="8"/>
      <c r="B3" s="8"/>
      <c r="C3" s="9" t="s">
        <v>1</v>
      </c>
      <c r="D3" s="10">
        <v>2022.0</v>
      </c>
      <c r="E3" s="11"/>
      <c r="F3" s="12"/>
      <c r="G3" s="13"/>
      <c r="H3" s="13"/>
      <c r="I3" s="9" t="s">
        <v>2</v>
      </c>
      <c r="J3" s="10">
        <v>7.0</v>
      </c>
      <c r="K3" s="11"/>
      <c r="L3" s="12"/>
      <c r="M3" s="13"/>
      <c r="N3" s="13"/>
      <c r="O3" s="13"/>
      <c r="P3" s="13"/>
      <c r="Q3" s="9" t="s">
        <v>3</v>
      </c>
      <c r="R3" s="14">
        <v>1.0</v>
      </c>
      <c r="S3" s="12"/>
      <c r="T3" s="15" t="s">
        <v>4</v>
      </c>
      <c r="U3" s="13"/>
      <c r="V3" s="13"/>
      <c r="W3" s="13"/>
      <c r="X3" s="13"/>
      <c r="Y3" s="13"/>
      <c r="Z3" s="13"/>
      <c r="AA3" s="13"/>
      <c r="AB3" s="8"/>
      <c r="AC3" s="8"/>
      <c r="AD3" s="8"/>
      <c r="AE3" s="8"/>
      <c r="AF3" s="16"/>
      <c r="AG3" s="8"/>
      <c r="AH3" s="4"/>
      <c r="AI3" s="17"/>
      <c r="AJ3" s="17"/>
      <c r="AK3" s="4"/>
      <c r="AL3" s="4"/>
    </row>
    <row r="4" ht="12.75" hidden="1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4"/>
      <c r="AI4" s="18"/>
      <c r="AJ4" s="18"/>
      <c r="AK4" s="4"/>
      <c r="AL4" s="4"/>
    </row>
    <row r="5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ht="42.0" customHeight="1">
      <c r="A6" s="4"/>
      <c r="B6" s="19" t="str">
        <f>IF($J$3=1,D3,D3&amp;"-"&amp;D3+1)</f>
        <v>2022-2023</v>
      </c>
      <c r="Q6" s="20"/>
      <c r="R6" s="21"/>
      <c r="AG6" s="20"/>
      <c r="AH6" s="4"/>
      <c r="AI6" s="22" t="s">
        <v>5</v>
      </c>
      <c r="AJ6" s="23" t="s">
        <v>6</v>
      </c>
      <c r="AK6" s="24" t="s">
        <v>7</v>
      </c>
      <c r="AL6" s="25" t="s">
        <v>8</v>
      </c>
    </row>
    <row r="7" ht="16.5" customHeight="1">
      <c r="A7" s="4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4"/>
      <c r="AI7" s="26">
        <v>1.0</v>
      </c>
      <c r="AJ7" s="27">
        <v>39.0</v>
      </c>
      <c r="AK7" s="27">
        <f t="shared" ref="AK7:AK10" si="1">SUM(AJ7*6.45)</f>
        <v>251.55</v>
      </c>
    </row>
    <row r="8" ht="21.0" customHeight="1">
      <c r="A8" s="28"/>
      <c r="B8" s="29">
        <f>DATE(D3,J3,1)</f>
        <v>44743</v>
      </c>
      <c r="C8" s="2"/>
      <c r="D8" s="2"/>
      <c r="E8" s="2"/>
      <c r="F8" s="2"/>
      <c r="G8" s="2"/>
      <c r="H8" s="3"/>
      <c r="I8" s="30"/>
      <c r="J8" s="29">
        <f>DATE(YEAR(B8+42),MONTH(B8+42),1)</f>
        <v>44774</v>
      </c>
      <c r="K8" s="2"/>
      <c r="L8" s="2"/>
      <c r="M8" s="2"/>
      <c r="N8" s="2"/>
      <c r="O8" s="2"/>
      <c r="P8" s="3"/>
      <c r="Q8" s="31"/>
      <c r="R8" s="29">
        <f>DATE(YEAR(J8+42),MONTH(J8+42),1)</f>
        <v>44805</v>
      </c>
      <c r="S8" s="2"/>
      <c r="T8" s="2"/>
      <c r="U8" s="2"/>
      <c r="V8" s="2"/>
      <c r="W8" s="2"/>
      <c r="X8" s="3"/>
      <c r="Y8" s="31"/>
      <c r="Z8" s="29">
        <f>DATE(YEAR(R8+42),MONTH(R8+42),1)</f>
        <v>44835</v>
      </c>
      <c r="AA8" s="2"/>
      <c r="AB8" s="2"/>
      <c r="AC8" s="2"/>
      <c r="AD8" s="2"/>
      <c r="AE8" s="2"/>
      <c r="AF8" s="3"/>
      <c r="AG8" s="31"/>
      <c r="AH8" s="28"/>
      <c r="AI8" s="26">
        <v>2.0</v>
      </c>
      <c r="AJ8" s="27">
        <v>41.0</v>
      </c>
      <c r="AK8" s="27">
        <f t="shared" si="1"/>
        <v>264.45</v>
      </c>
    </row>
    <row r="9" ht="12.75" customHeight="1">
      <c r="A9" s="32"/>
      <c r="B9" s="33"/>
      <c r="C9" s="33"/>
      <c r="D9" s="33"/>
      <c r="E9" s="33"/>
      <c r="F9" s="33"/>
      <c r="G9" s="33"/>
      <c r="H9" s="33"/>
      <c r="I9" s="34"/>
      <c r="J9" s="33"/>
      <c r="K9" s="33"/>
      <c r="L9" s="33"/>
      <c r="M9" s="33"/>
      <c r="N9" s="33"/>
      <c r="O9" s="33"/>
      <c r="P9" s="33"/>
      <c r="Q9" s="32"/>
      <c r="R9" s="33"/>
      <c r="S9" s="33"/>
      <c r="T9" s="33"/>
      <c r="U9" s="33"/>
      <c r="V9" s="33"/>
      <c r="W9" s="33"/>
      <c r="X9" s="33"/>
      <c r="Y9" s="32"/>
      <c r="Z9" s="33"/>
      <c r="AA9" s="33"/>
      <c r="AB9" s="33"/>
      <c r="AC9" s="33"/>
      <c r="AD9" s="33"/>
      <c r="AE9" s="33"/>
      <c r="AF9" s="33"/>
      <c r="AG9" s="32"/>
      <c r="AH9" s="32"/>
      <c r="AI9" s="26">
        <v>3.0</v>
      </c>
      <c r="AJ9" s="27">
        <v>40.0</v>
      </c>
      <c r="AK9" s="27">
        <f t="shared" si="1"/>
        <v>258</v>
      </c>
    </row>
    <row r="10" ht="12.75" customHeight="1">
      <c r="A10" s="32"/>
      <c r="B10" s="33" t="str">
        <f>CHOOSE(1+MOD($R$3+1-2,7),"S","M","T","W","T","F","S")</f>
        <v>S</v>
      </c>
      <c r="C10" s="33" t="str">
        <f>CHOOSE(1+MOD($R$3+2-2,7),"S","M","T","W","T","F","S")</f>
        <v>M</v>
      </c>
      <c r="D10" s="33" t="str">
        <f>CHOOSE(1+MOD($R$3+3-2,7),"S","M","T","W","T","F","S")</f>
        <v>T</v>
      </c>
      <c r="E10" s="33" t="str">
        <f>CHOOSE(1+MOD($R$3+4-2,7),"S","M","T","W","T","F","S")</f>
        <v>W</v>
      </c>
      <c r="F10" s="33" t="str">
        <f>CHOOSE(1+MOD($R$3+5-2,7),"S","M","T","W","T","F","S")</f>
        <v>T</v>
      </c>
      <c r="G10" s="33" t="str">
        <f>CHOOSE(1+MOD($R$3+6-2,7),"S","M","T","W","T","F","S")</f>
        <v>F</v>
      </c>
      <c r="H10" s="33" t="str">
        <f>CHOOSE(1+MOD($R$3+7-2,7),"S","M","T","W","T","F","S")</f>
        <v>S</v>
      </c>
      <c r="I10" s="34"/>
      <c r="J10" s="33" t="str">
        <f>CHOOSE(1+MOD($R$3+1-2,7),"S","M","T","W","T","F","S")</f>
        <v>S</v>
      </c>
      <c r="K10" s="33" t="str">
        <f>CHOOSE(1+MOD($R$3+2-2,7),"S","M","T","W","T","F","S")</f>
        <v>M</v>
      </c>
      <c r="L10" s="33" t="str">
        <f>CHOOSE(1+MOD($R$3+3-2,7),"S","M","T","W","T","F","S")</f>
        <v>T</v>
      </c>
      <c r="M10" s="33" t="str">
        <f>CHOOSE(1+MOD($R$3+4-2,7),"S","M","T","W","T","F","S")</f>
        <v>W</v>
      </c>
      <c r="N10" s="33" t="str">
        <f>CHOOSE(1+MOD($R$3+5-2,7),"S","M","T","W","T","F","S")</f>
        <v>T</v>
      </c>
      <c r="O10" s="33" t="str">
        <f>CHOOSE(1+MOD($R$3+6-2,7),"S","M","T","W","T","F","S")</f>
        <v>F</v>
      </c>
      <c r="P10" s="33" t="str">
        <f>CHOOSE(1+MOD($R$3+7-2,7),"S","M","T","W","T","F","S")</f>
        <v>S</v>
      </c>
      <c r="Q10" s="32"/>
      <c r="R10" s="33" t="str">
        <f>CHOOSE(1+MOD($R$3+1-2,7),"S","M","T","W","T","F","S")</f>
        <v>S</v>
      </c>
      <c r="S10" s="33" t="str">
        <f>CHOOSE(1+MOD($R$3+2-2,7),"S","M","T","W","T","F","S")</f>
        <v>M</v>
      </c>
      <c r="T10" s="33" t="str">
        <f>CHOOSE(1+MOD($R$3+3-2,7),"S","M","T","W","T","F","S")</f>
        <v>T</v>
      </c>
      <c r="U10" s="33" t="str">
        <f>CHOOSE(1+MOD($R$3+4-2,7),"S","M","T","W","T","F","S")</f>
        <v>W</v>
      </c>
      <c r="V10" s="33" t="str">
        <f>CHOOSE(1+MOD($R$3+5-2,7),"S","M","T","W","T","F","S")</f>
        <v>T</v>
      </c>
      <c r="W10" s="33" t="str">
        <f>CHOOSE(1+MOD($R$3+6-2,7),"S","M","T","W","T","F","S")</f>
        <v>F</v>
      </c>
      <c r="X10" s="33" t="str">
        <f>CHOOSE(1+MOD($R$3+7-2,7),"S","M","T","W","T","F","S")</f>
        <v>S</v>
      </c>
      <c r="Y10" s="32"/>
      <c r="Z10" s="33" t="str">
        <f>CHOOSE(1+MOD($R$3+1-2,7),"S","M","T","W","T","F","S")</f>
        <v>S</v>
      </c>
      <c r="AA10" s="33" t="str">
        <f>CHOOSE(1+MOD($R$3+2-2,7),"S","M","T","W","T","F","S")</f>
        <v>M</v>
      </c>
      <c r="AB10" s="33" t="str">
        <f>CHOOSE(1+MOD($R$3+3-2,7),"S","M","T","W","T","F","S")</f>
        <v>T</v>
      </c>
      <c r="AC10" s="33" t="str">
        <f>CHOOSE(1+MOD($R$3+4-2,7),"S","M","T","W","T","F","S")</f>
        <v>W</v>
      </c>
      <c r="AD10" s="33" t="str">
        <f>CHOOSE(1+MOD($R$3+5-2,7),"S","M","T","W","T","F","S")</f>
        <v>T</v>
      </c>
      <c r="AE10" s="33" t="str">
        <f>CHOOSE(1+MOD($R$3+6-2,7),"S","M","T","W","T","F","S")</f>
        <v>F</v>
      </c>
      <c r="AF10" s="33" t="str">
        <f>CHOOSE(1+MOD($R$3+7-2,7),"S","M","T","W","T","F","S")</f>
        <v>S</v>
      </c>
      <c r="AG10" s="32"/>
      <c r="AH10" s="32"/>
      <c r="AI10" s="26">
        <v>4.0</v>
      </c>
      <c r="AJ10" s="27">
        <v>46.0</v>
      </c>
      <c r="AK10" s="27">
        <f t="shared" si="1"/>
        <v>296.7</v>
      </c>
    </row>
    <row r="11" ht="18.0" customHeight="1">
      <c r="A11" s="35"/>
      <c r="B11" s="36" t="str">
        <f>IF(WEEKDAY(B8,1)=MOD($R$3,7),B8,"")</f>
        <v/>
      </c>
      <c r="C11" s="37" t="str">
        <f>IF(B11="",IF(WEEKDAY(B8,1)=MOD($R$3,7)+1,B8,""),B11+1)</f>
        <v/>
      </c>
      <c r="D11" s="37" t="str">
        <f>IF(C11="",IF(WEEKDAY(B8,1)=MOD($R$3+1,7)+1,B8,""),C11+1)</f>
        <v/>
      </c>
      <c r="E11" s="37" t="str">
        <f>IF(D11="",IF(WEEKDAY(B8,1)=MOD($R$3+2,7)+1,B8,""),D11+1)</f>
        <v/>
      </c>
      <c r="F11" s="37" t="str">
        <f>IF(E11="",IF(WEEKDAY(B8,1)=MOD($R$3+3,7)+1,B8,""),E11+1)</f>
        <v/>
      </c>
      <c r="G11" s="37">
        <f>IF(F11="",IF(WEEKDAY(B8,1)=MOD($R$3+4,7)+1,B8,""),F11+1)</f>
        <v>44743</v>
      </c>
      <c r="H11" s="36">
        <f>IF(G11="",IF(WEEKDAY(B8,1)=MOD($R$3+5,7)+1,B8,""),G11+1)</f>
        <v>44744</v>
      </c>
      <c r="I11" s="34"/>
      <c r="J11" s="36" t="str">
        <f>IF(WEEKDAY(J8,1)=MOD($R$3,7),J8,"")</f>
        <v/>
      </c>
      <c r="K11" s="38">
        <f>IF(J11="",IF(WEEKDAY(J8,1)=MOD($R$3,7)+1,J8,""),J11+1)</f>
        <v>44774</v>
      </c>
      <c r="L11" s="38">
        <f>IF(K11="",IF(WEEKDAY(J8,1)=MOD($R$3+1,7)+1,J8,""),K11+1)</f>
        <v>44775</v>
      </c>
      <c r="M11" s="38">
        <f>IF(L11="",IF(WEEKDAY(J8,1)=MOD($R$3+2,7)+1,J8,""),L11+1)</f>
        <v>44776</v>
      </c>
      <c r="N11" s="39">
        <f>IF(M11="",IF(WEEKDAY(J8,1)=MOD($R$3+3,7)+1,J8,""),M11+1)</f>
        <v>44777</v>
      </c>
      <c r="O11" s="39">
        <f>IF(N11="",IF(WEEKDAY(J8,1)=MOD($R$3+4,7)+1,J8,""),N11+1)</f>
        <v>44778</v>
      </c>
      <c r="P11" s="36">
        <f>IF(O11="",IF(WEEKDAY(J8,1)=MOD($R$3+5,7)+1,J8,""),O11+1)</f>
        <v>44779</v>
      </c>
      <c r="Q11" s="32"/>
      <c r="R11" s="36" t="str">
        <f>IF(WEEKDAY(R8,1)=MOD($R$3,7),R8,"")</f>
        <v/>
      </c>
      <c r="S11" s="36" t="str">
        <f>IF(R11="",IF(WEEKDAY(R8,1)=MOD($R$3,7)+1,R8,""),R11+1)</f>
        <v/>
      </c>
      <c r="T11" s="36" t="str">
        <f>IF(S11="",IF(WEEKDAY(R8,1)=MOD($R$3+1,7)+1,R8,""),S11+1)</f>
        <v/>
      </c>
      <c r="U11" s="36" t="str">
        <f>IF(T11="",IF(WEEKDAY(R8,1)=MOD($R$3+2,7)+1,R8,""),T11+1)</f>
        <v/>
      </c>
      <c r="V11" s="36">
        <f>IF(U11="",IF(WEEKDAY(R8,1)=MOD($R$3+3,7)+1,R8,""),U11+1)</f>
        <v>44805</v>
      </c>
      <c r="W11" s="40">
        <f>IF(V11="",IF(WEEKDAY(R8,1)=MOD($R$3+4,7)+1,R8,""),V11+1)</f>
        <v>44806</v>
      </c>
      <c r="X11" s="36">
        <f>IF(W11="",IF(WEEKDAY(R8,1)=MOD($R$3+5,7)+1,R8,""),W11+1)</f>
        <v>44807</v>
      </c>
      <c r="Y11" s="32"/>
      <c r="Z11" s="36" t="str">
        <f>IF(WEEKDAY(Z8,1)=MOD($R$3,7),Z8,"")</f>
        <v/>
      </c>
      <c r="AA11" s="36" t="str">
        <f>IF(Z11="",IF(WEEKDAY(Z8,1)=MOD($R$3,7)+1,Z8,""),Z11+1)</f>
        <v/>
      </c>
      <c r="AB11" s="36" t="str">
        <f>IF(AA11="",IF(WEEKDAY(Z8,1)=MOD($R$3+1,7)+1,Z8,""),AA11+1)</f>
        <v/>
      </c>
      <c r="AC11" s="36" t="str">
        <f>IF(AB11="",IF(WEEKDAY(Z8,1)=MOD($R$3+2,7)+1,Z8,""),AB11+1)</f>
        <v/>
      </c>
      <c r="AD11" s="36" t="str">
        <f>IF(AC11="",IF(WEEKDAY(Z8,1)=MOD($R$3+3,7)+1,Z8,""),AC11+1)</f>
        <v/>
      </c>
      <c r="AE11" s="40" t="str">
        <f>IF(AD11="",IF(WEEKDAY(Z8,1)=MOD($R$3+4,7)+1,Z8,""),AD11+1)</f>
        <v/>
      </c>
      <c r="AF11" s="36">
        <f>IF(AE11="",IF(WEEKDAY(Z8,1)=MOD($R$3+5,7)+1,Z8,""),AE11+1)</f>
        <v>44835</v>
      </c>
      <c r="AG11" s="32"/>
      <c r="AH11" s="35"/>
      <c r="AI11" s="41" t="s">
        <v>9</v>
      </c>
      <c r="AJ11" s="42"/>
      <c r="AK11" s="26"/>
      <c r="AL11" s="43"/>
    </row>
    <row r="12" ht="18.0" customHeight="1">
      <c r="A12" s="35"/>
      <c r="B12" s="36">
        <f t="shared" ref="B12:B16" si="6">IF(H11="","",IF(MONTH(H11+1)&lt;&gt;MONTH(H11),"",H11+1))</f>
        <v>44745</v>
      </c>
      <c r="C12" s="44">
        <f t="shared" ref="C12:H12" si="2">IF(B12="","",IF(MONTH(B12+1)&lt;&gt;MONTH(B12),"",B12+1))</f>
        <v>44746</v>
      </c>
      <c r="D12" s="37">
        <f t="shared" si="2"/>
        <v>44747</v>
      </c>
      <c r="E12" s="37">
        <f t="shared" si="2"/>
        <v>44748</v>
      </c>
      <c r="F12" s="45">
        <f t="shared" si="2"/>
        <v>44749</v>
      </c>
      <c r="G12" s="45">
        <f t="shared" si="2"/>
        <v>44750</v>
      </c>
      <c r="H12" s="36">
        <f t="shared" si="2"/>
        <v>44751</v>
      </c>
      <c r="I12" s="34"/>
      <c r="J12" s="36">
        <f t="shared" ref="J12:J16" si="8">IF(P11="","",IF(MONTH(P11+1)&lt;&gt;MONTH(P11),"",P11+1))</f>
        <v>44780</v>
      </c>
      <c r="K12" s="46">
        <f t="shared" ref="K12:P12" si="3">IF(J12="","",IF(MONTH(J12+1)&lt;&gt;MONTH(J12),"",J12+1))</f>
        <v>44781</v>
      </c>
      <c r="L12" s="47">
        <f t="shared" si="3"/>
        <v>44782</v>
      </c>
      <c r="M12" s="38">
        <f t="shared" si="3"/>
        <v>44783</v>
      </c>
      <c r="N12" s="38">
        <f t="shared" si="3"/>
        <v>44784</v>
      </c>
      <c r="O12" s="38">
        <f t="shared" si="3"/>
        <v>44785</v>
      </c>
      <c r="P12" s="36">
        <f t="shared" si="3"/>
        <v>44786</v>
      </c>
      <c r="Q12" s="32"/>
      <c r="R12" s="36">
        <f t="shared" ref="R12:R16" si="10">IF(X11="","",IF(MONTH(X11+1)&lt;&gt;MONTH(X11),"",X11+1))</f>
        <v>44808</v>
      </c>
      <c r="S12" s="44">
        <f t="shared" ref="S12:X12" si="4">IF(R12="","",IF(MONTH(R12+1)&lt;&gt;MONTH(R12),"",R12+1))</f>
        <v>44809</v>
      </c>
      <c r="T12" s="36">
        <f t="shared" si="4"/>
        <v>44810</v>
      </c>
      <c r="U12" s="36">
        <f t="shared" si="4"/>
        <v>44811</v>
      </c>
      <c r="V12" s="36">
        <f t="shared" si="4"/>
        <v>44812</v>
      </c>
      <c r="W12" s="40">
        <f t="shared" si="4"/>
        <v>44813</v>
      </c>
      <c r="X12" s="36">
        <f t="shared" si="4"/>
        <v>44814</v>
      </c>
      <c r="Y12" s="32"/>
      <c r="Z12" s="36">
        <f t="shared" ref="Z12:Z16" si="12">IF(AF11="","",IF(MONTH(AF11+1)&lt;&gt;MONTH(AF11),"",AF11+1))</f>
        <v>44836</v>
      </c>
      <c r="AA12" s="45">
        <f t="shared" ref="AA12:AF12" si="5">IF(Z12="","",IF(MONTH(Z12+1)&lt;&gt;MONTH(Z12),"",Z12+1))</f>
        <v>44837</v>
      </c>
      <c r="AB12" s="45">
        <f t="shared" si="5"/>
        <v>44838</v>
      </c>
      <c r="AC12" s="45">
        <f t="shared" si="5"/>
        <v>44839</v>
      </c>
      <c r="AD12" s="48">
        <f t="shared" si="5"/>
        <v>44840</v>
      </c>
      <c r="AE12" s="49">
        <f t="shared" si="5"/>
        <v>44841</v>
      </c>
      <c r="AF12" s="36">
        <f t="shared" si="5"/>
        <v>44842</v>
      </c>
      <c r="AG12" s="32"/>
      <c r="AH12" s="35"/>
      <c r="AI12" s="50">
        <f>SUM(AJ7:AJ11)</f>
        <v>166</v>
      </c>
      <c r="AJ12" s="42"/>
      <c r="AK12" s="51">
        <f>SUM(AK7:AK10)</f>
        <v>1070.7</v>
      </c>
      <c r="AL12" s="52"/>
    </row>
    <row r="13" ht="18.0" customHeight="1">
      <c r="A13" s="35"/>
      <c r="B13" s="36">
        <f t="shared" si="6"/>
        <v>44752</v>
      </c>
      <c r="C13" s="45">
        <f t="shared" ref="C13:H13" si="7">IF(B13="","",IF(MONTH(B13+1)&lt;&gt;MONTH(B13),"",B13+1))</f>
        <v>44753</v>
      </c>
      <c r="D13" s="45">
        <f t="shared" si="7"/>
        <v>44754</v>
      </c>
      <c r="E13" s="45">
        <f t="shared" si="7"/>
        <v>44755</v>
      </c>
      <c r="F13" s="45">
        <f t="shared" si="7"/>
        <v>44756</v>
      </c>
      <c r="G13" s="45">
        <f t="shared" si="7"/>
        <v>44757</v>
      </c>
      <c r="H13" s="36">
        <f t="shared" si="7"/>
        <v>44758</v>
      </c>
      <c r="I13" s="34"/>
      <c r="J13" s="36">
        <f t="shared" si="8"/>
        <v>44787</v>
      </c>
      <c r="K13" s="53">
        <f t="shared" ref="K13:P13" si="9">IF(J13="","",IF(MONTH(J13+1)&lt;&gt;MONTH(J13),"",J13+1))</f>
        <v>44788</v>
      </c>
      <c r="L13" s="36">
        <f t="shared" si="9"/>
        <v>44789</v>
      </c>
      <c r="M13" s="36">
        <f t="shared" si="9"/>
        <v>44790</v>
      </c>
      <c r="N13" s="36">
        <f t="shared" si="9"/>
        <v>44791</v>
      </c>
      <c r="O13" s="40">
        <f t="shared" si="9"/>
        <v>44792</v>
      </c>
      <c r="P13" s="36">
        <f t="shared" si="9"/>
        <v>44793</v>
      </c>
      <c r="Q13" s="32"/>
      <c r="R13" s="36">
        <f t="shared" si="10"/>
        <v>44815</v>
      </c>
      <c r="S13" s="36">
        <f t="shared" ref="S13:X13" si="11">IF(R13="","",IF(MONTH(R13+1)&lt;&gt;MONTH(R13),"",R13+1))</f>
        <v>44816</v>
      </c>
      <c r="T13" s="36">
        <f t="shared" si="11"/>
        <v>44817</v>
      </c>
      <c r="U13" s="36">
        <f t="shared" si="11"/>
        <v>44818</v>
      </c>
      <c r="V13" s="36">
        <f t="shared" si="11"/>
        <v>44819</v>
      </c>
      <c r="W13" s="40">
        <f t="shared" si="11"/>
        <v>44820</v>
      </c>
      <c r="X13" s="36">
        <f t="shared" si="11"/>
        <v>44821</v>
      </c>
      <c r="Y13" s="32"/>
      <c r="Z13" s="36">
        <f t="shared" si="12"/>
        <v>44843</v>
      </c>
      <c r="AA13" s="54">
        <f t="shared" ref="AA13:AF13" si="13">IF(Z13="","",IF(MONTH(Z13+1)&lt;&gt;MONTH(Z13),"",Z13+1))</f>
        <v>44844</v>
      </c>
      <c r="AB13" s="36">
        <f t="shared" si="13"/>
        <v>44845</v>
      </c>
      <c r="AC13" s="36">
        <f t="shared" si="13"/>
        <v>44846</v>
      </c>
      <c r="AD13" s="55">
        <f t="shared" si="13"/>
        <v>44847</v>
      </c>
      <c r="AE13" s="40">
        <f t="shared" si="13"/>
        <v>44848</v>
      </c>
      <c r="AF13" s="36">
        <f t="shared" si="13"/>
        <v>44849</v>
      </c>
      <c r="AG13" s="32"/>
      <c r="AH13" s="56"/>
      <c r="AI13" s="57"/>
      <c r="AJ13" s="58"/>
      <c r="AK13" s="58"/>
      <c r="AL13" s="25"/>
    </row>
    <row r="14" ht="18.0" customHeight="1">
      <c r="A14" s="35"/>
      <c r="B14" s="36">
        <f t="shared" si="6"/>
        <v>44759</v>
      </c>
      <c r="C14" s="59">
        <f t="shared" ref="C14:H14" si="14">IF(B14="","",IF(MONTH(B14+1)&lt;&gt;MONTH(B14),"",B14+1))</f>
        <v>44760</v>
      </c>
      <c r="D14" s="45">
        <f t="shared" si="14"/>
        <v>44761</v>
      </c>
      <c r="E14" s="45">
        <f t="shared" si="14"/>
        <v>44762</v>
      </c>
      <c r="F14" s="45">
        <f t="shared" si="14"/>
        <v>44763</v>
      </c>
      <c r="G14" s="45">
        <f t="shared" si="14"/>
        <v>44764</v>
      </c>
      <c r="H14" s="36">
        <f t="shared" si="14"/>
        <v>44765</v>
      </c>
      <c r="I14" s="34"/>
      <c r="J14" s="36">
        <f t="shared" si="8"/>
        <v>44794</v>
      </c>
      <c r="K14" s="36">
        <f t="shared" ref="K14:P14" si="15">IF(J14="","",IF(MONTH(J14+1)&lt;&gt;MONTH(J14),"",J14+1))</f>
        <v>44795</v>
      </c>
      <c r="L14" s="36">
        <f t="shared" si="15"/>
        <v>44796</v>
      </c>
      <c r="M14" s="36">
        <f t="shared" si="15"/>
        <v>44797</v>
      </c>
      <c r="N14" s="36">
        <f t="shared" si="15"/>
        <v>44798</v>
      </c>
      <c r="O14" s="40">
        <f t="shared" si="15"/>
        <v>44799</v>
      </c>
      <c r="P14" s="36">
        <f t="shared" si="15"/>
        <v>44800</v>
      </c>
      <c r="Q14" s="32"/>
      <c r="R14" s="36">
        <f t="shared" si="10"/>
        <v>44822</v>
      </c>
      <c r="S14" s="36">
        <f t="shared" ref="S14:X14" si="16">IF(R14="","",IF(MONTH(R14+1)&lt;&gt;MONTH(R14),"",R14+1))</f>
        <v>44823</v>
      </c>
      <c r="T14" s="36">
        <f t="shared" si="16"/>
        <v>44824</v>
      </c>
      <c r="U14" s="36">
        <f t="shared" si="16"/>
        <v>44825</v>
      </c>
      <c r="V14" s="36">
        <f t="shared" si="16"/>
        <v>44826</v>
      </c>
      <c r="W14" s="40">
        <f t="shared" si="16"/>
        <v>44827</v>
      </c>
      <c r="X14" s="36">
        <f t="shared" si="16"/>
        <v>44828</v>
      </c>
      <c r="Y14" s="32"/>
      <c r="Z14" s="36">
        <f t="shared" si="12"/>
        <v>44850</v>
      </c>
      <c r="AA14" s="36">
        <f t="shared" ref="AA14:AF14" si="17">IF(Z14="","",IF(MONTH(Z14+1)&lt;&gt;MONTH(Z14),"",Z14+1))</f>
        <v>44851</v>
      </c>
      <c r="AB14" s="36">
        <f t="shared" si="17"/>
        <v>44852</v>
      </c>
      <c r="AC14" s="36">
        <f t="shared" si="17"/>
        <v>44853</v>
      </c>
      <c r="AD14" s="36">
        <f t="shared" si="17"/>
        <v>44854</v>
      </c>
      <c r="AE14" s="40">
        <f t="shared" si="17"/>
        <v>44855</v>
      </c>
      <c r="AF14" s="36">
        <f t="shared" si="17"/>
        <v>44856</v>
      </c>
      <c r="AG14" s="32"/>
      <c r="AH14" s="56"/>
      <c r="AI14" s="60"/>
      <c r="AJ14" s="61"/>
      <c r="AK14" s="61"/>
    </row>
    <row r="15" ht="18.0" customHeight="1">
      <c r="A15" s="35"/>
      <c r="B15" s="36">
        <f t="shared" si="6"/>
        <v>44766</v>
      </c>
      <c r="C15" s="39">
        <f t="shared" ref="C15:H15" si="18">IF(B15="","",IF(MONTH(B15+1)&lt;&gt;MONTH(B15),"",B15+1))</f>
        <v>44767</v>
      </c>
      <c r="D15" s="39">
        <f t="shared" si="18"/>
        <v>44768</v>
      </c>
      <c r="E15" s="39">
        <f t="shared" si="18"/>
        <v>44769</v>
      </c>
      <c r="F15" s="38">
        <f t="shared" si="18"/>
        <v>44770</v>
      </c>
      <c r="G15" s="38">
        <f t="shared" si="18"/>
        <v>44771</v>
      </c>
      <c r="H15" s="36">
        <f t="shared" si="18"/>
        <v>44772</v>
      </c>
      <c r="I15" s="34"/>
      <c r="J15" s="36">
        <f t="shared" si="8"/>
        <v>44801</v>
      </c>
      <c r="K15" s="36">
        <f t="shared" ref="K15:P15" si="19">IF(J15="","",IF(MONTH(J15+1)&lt;&gt;MONTH(J15),"",J15+1))</f>
        <v>44802</v>
      </c>
      <c r="L15" s="36">
        <f t="shared" si="19"/>
        <v>44803</v>
      </c>
      <c r="M15" s="36">
        <f t="shared" si="19"/>
        <v>44804</v>
      </c>
      <c r="N15" s="36" t="str">
        <f t="shared" si="19"/>
        <v/>
      </c>
      <c r="O15" s="37" t="str">
        <f t="shared" si="19"/>
        <v/>
      </c>
      <c r="P15" s="36" t="str">
        <f t="shared" si="19"/>
        <v/>
      </c>
      <c r="Q15" s="32"/>
      <c r="R15" s="36">
        <f t="shared" si="10"/>
        <v>44829</v>
      </c>
      <c r="S15" s="36">
        <f t="shared" ref="S15:X15" si="20">IF(R15="","",IF(MONTH(R15+1)&lt;&gt;MONTH(R15),"",R15+1))</f>
        <v>44830</v>
      </c>
      <c r="T15" s="36">
        <f t="shared" si="20"/>
        <v>44831</v>
      </c>
      <c r="U15" s="36">
        <f t="shared" si="20"/>
        <v>44832</v>
      </c>
      <c r="V15" s="36">
        <f t="shared" si="20"/>
        <v>44833</v>
      </c>
      <c r="W15" s="40">
        <f t="shared" si="20"/>
        <v>44834</v>
      </c>
      <c r="X15" s="36" t="str">
        <f t="shared" si="20"/>
        <v/>
      </c>
      <c r="Y15" s="32"/>
      <c r="Z15" s="36">
        <f t="shared" si="12"/>
        <v>44857</v>
      </c>
      <c r="AA15" s="36">
        <f t="shared" ref="AA15:AF15" si="21">IF(Z15="","",IF(MONTH(Z15+1)&lt;&gt;MONTH(Z15),"",Z15+1))</f>
        <v>44858</v>
      </c>
      <c r="AB15" s="36">
        <f t="shared" si="21"/>
        <v>44859</v>
      </c>
      <c r="AC15" s="45">
        <f t="shared" si="21"/>
        <v>44860</v>
      </c>
      <c r="AD15" s="62">
        <f t="shared" si="21"/>
        <v>44861</v>
      </c>
      <c r="AE15" s="63">
        <f t="shared" si="21"/>
        <v>44862</v>
      </c>
      <c r="AF15" s="36">
        <f t="shared" si="21"/>
        <v>44863</v>
      </c>
      <c r="AG15" s="32"/>
      <c r="AH15" s="56"/>
      <c r="AI15" s="60"/>
      <c r="AJ15" s="61"/>
      <c r="AK15" s="61"/>
    </row>
    <row r="16" ht="18.0" customHeight="1">
      <c r="A16" s="35"/>
      <c r="B16" s="37">
        <f t="shared" si="6"/>
        <v>44773</v>
      </c>
      <c r="C16" s="37" t="str">
        <f t="shared" ref="C16:H16" si="22">IF(B16="","",IF(MONTH(B16+1)&lt;&gt;MONTH(B16),"",B16+1))</f>
        <v/>
      </c>
      <c r="D16" s="37" t="str">
        <f t="shared" si="22"/>
        <v/>
      </c>
      <c r="E16" s="37" t="str">
        <f t="shared" si="22"/>
        <v/>
      </c>
      <c r="F16" s="37" t="str">
        <f t="shared" si="22"/>
        <v/>
      </c>
      <c r="G16" s="37" t="str">
        <f t="shared" si="22"/>
        <v/>
      </c>
      <c r="H16" s="37" t="str">
        <f t="shared" si="22"/>
        <v/>
      </c>
      <c r="I16" s="34"/>
      <c r="J16" s="36" t="str">
        <f t="shared" si="8"/>
        <v/>
      </c>
      <c r="K16" s="36" t="str">
        <f t="shared" ref="K16:P16" si="23">IF(J16="","",IF(MONTH(J16+1)&lt;&gt;MONTH(J16),"",J16+1))</f>
        <v/>
      </c>
      <c r="L16" s="36" t="str">
        <f t="shared" si="23"/>
        <v/>
      </c>
      <c r="M16" s="36" t="str">
        <f t="shared" si="23"/>
        <v/>
      </c>
      <c r="N16" s="36" t="str">
        <f t="shared" si="23"/>
        <v/>
      </c>
      <c r="O16" s="36" t="str">
        <f t="shared" si="23"/>
        <v/>
      </c>
      <c r="P16" s="36" t="str">
        <f t="shared" si="23"/>
        <v/>
      </c>
      <c r="Q16" s="32"/>
      <c r="R16" s="36" t="str">
        <f t="shared" si="10"/>
        <v/>
      </c>
      <c r="S16" s="36" t="str">
        <f t="shared" ref="S16:X16" si="24">IF(R16="","",IF(MONTH(R16+1)&lt;&gt;MONTH(R16),"",R16+1))</f>
        <v/>
      </c>
      <c r="T16" s="36" t="str">
        <f t="shared" si="24"/>
        <v/>
      </c>
      <c r="U16" s="36" t="str">
        <f t="shared" si="24"/>
        <v/>
      </c>
      <c r="V16" s="36" t="str">
        <f t="shared" si="24"/>
        <v/>
      </c>
      <c r="W16" s="36" t="str">
        <f t="shared" si="24"/>
        <v/>
      </c>
      <c r="X16" s="36" t="str">
        <f t="shared" si="24"/>
        <v/>
      </c>
      <c r="Y16" s="32"/>
      <c r="Z16" s="36">
        <f t="shared" si="12"/>
        <v>44864</v>
      </c>
      <c r="AA16" s="64">
        <f t="shared" ref="AA16:AF16" si="25">IF(Z16="","",IF(MONTH(Z16+1)&lt;&gt;MONTH(Z16),"",Z16+1))</f>
        <v>44865</v>
      </c>
      <c r="AB16" s="36" t="str">
        <f t="shared" si="25"/>
        <v/>
      </c>
      <c r="AC16" s="36" t="str">
        <f t="shared" si="25"/>
        <v/>
      </c>
      <c r="AD16" s="36" t="str">
        <f t="shared" si="25"/>
        <v/>
      </c>
      <c r="AE16" s="36" t="str">
        <f t="shared" si="25"/>
        <v/>
      </c>
      <c r="AF16" s="36" t="str">
        <f t="shared" si="25"/>
        <v/>
      </c>
      <c r="AG16" s="32"/>
      <c r="AH16" s="56"/>
      <c r="AI16" s="60"/>
      <c r="AJ16" s="61"/>
      <c r="AK16" s="61"/>
    </row>
    <row r="17" ht="18.0" customHeight="1">
      <c r="A17" s="4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65"/>
      <c r="AI17" s="60"/>
      <c r="AJ17" s="61"/>
      <c r="AK17" s="61"/>
    </row>
    <row r="18" ht="18.0" customHeight="1">
      <c r="A18" s="4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65"/>
      <c r="AI18" s="60"/>
      <c r="AK18" s="60"/>
      <c r="AL18" s="43"/>
    </row>
    <row r="19" ht="21.0" customHeight="1">
      <c r="A19" s="28"/>
      <c r="B19" s="29">
        <f>DATE(YEAR(Z8+42),MONTH(Z8+42),1)</f>
        <v>44866</v>
      </c>
      <c r="C19" s="2"/>
      <c r="D19" s="2"/>
      <c r="E19" s="2"/>
      <c r="F19" s="2"/>
      <c r="G19" s="2"/>
      <c r="H19" s="3"/>
      <c r="I19" s="31"/>
      <c r="J19" s="29">
        <f>DATE(YEAR(B19+42),MONTH(B19+42),1)</f>
        <v>44896</v>
      </c>
      <c r="K19" s="2"/>
      <c r="L19" s="2"/>
      <c r="M19" s="2"/>
      <c r="N19" s="2"/>
      <c r="O19" s="2"/>
      <c r="P19" s="3"/>
      <c r="Q19" s="31"/>
      <c r="R19" s="29">
        <f>DATE(YEAR(J19+42),MONTH(J19+42),1)</f>
        <v>44927</v>
      </c>
      <c r="S19" s="2"/>
      <c r="T19" s="2"/>
      <c r="U19" s="2"/>
      <c r="V19" s="2"/>
      <c r="W19" s="2"/>
      <c r="X19" s="3"/>
      <c r="Y19" s="31"/>
      <c r="Z19" s="29">
        <f>DATE(YEAR(R19+42),MONTH(R19+42),1)</f>
        <v>44958</v>
      </c>
      <c r="AA19" s="2"/>
      <c r="AB19" s="2"/>
      <c r="AC19" s="2"/>
      <c r="AD19" s="2"/>
      <c r="AE19" s="2"/>
      <c r="AF19" s="3"/>
      <c r="AG19" s="31"/>
      <c r="AH19" s="66"/>
      <c r="AI19" s="67"/>
      <c r="AK19" s="68"/>
      <c r="AL19" s="52"/>
    </row>
    <row r="20" ht="18.0" customHeight="1">
      <c r="A20" s="32"/>
      <c r="B20" s="33" t="str">
        <f>CHOOSE(1+MOD($R$3+1-2,7),"S","M","T","W","T","F","S")</f>
        <v>S</v>
      </c>
      <c r="C20" s="33" t="str">
        <f>CHOOSE(1+MOD($R$3+2-2,7),"S","M","T","W","T","F","S")</f>
        <v>M</v>
      </c>
      <c r="D20" s="33" t="str">
        <f>CHOOSE(1+MOD($R$3+3-2,7),"S","M","T","W","T","F","S")</f>
        <v>T</v>
      </c>
      <c r="E20" s="33" t="str">
        <f>CHOOSE(1+MOD($R$3+4-2,7),"S","M","T","W","T","F","S")</f>
        <v>W</v>
      </c>
      <c r="F20" s="33" t="str">
        <f>CHOOSE(1+MOD($R$3+5-2,7),"S","M","T","W","T","F","S")</f>
        <v>T</v>
      </c>
      <c r="G20" s="33" t="str">
        <f>CHOOSE(1+MOD($R$3+6-2,7),"S","M","T","W","T","F","S")</f>
        <v>F</v>
      </c>
      <c r="H20" s="33" t="str">
        <f>CHOOSE(1+MOD($R$3+7-2,7),"S","M","T","W","T","F","S")</f>
        <v>S</v>
      </c>
      <c r="I20" s="32"/>
      <c r="J20" s="33" t="str">
        <f>CHOOSE(1+MOD($R$3+1-2,7),"S","M","T","W","T","F","S")</f>
        <v>S</v>
      </c>
      <c r="K20" s="33" t="str">
        <f>CHOOSE(1+MOD($R$3+2-2,7),"S","M","T","W","T","F","S")</f>
        <v>M</v>
      </c>
      <c r="L20" s="33" t="str">
        <f>CHOOSE(1+MOD($R$3+3-2,7),"S","M","T","W","T","F","S")</f>
        <v>T</v>
      </c>
      <c r="M20" s="33" t="str">
        <f>CHOOSE(1+MOD($R$3+4-2,7),"S","M","T","W","T","F","S")</f>
        <v>W</v>
      </c>
      <c r="N20" s="33" t="str">
        <f>CHOOSE(1+MOD($R$3+5-2,7),"S","M","T","W","T","F","S")</f>
        <v>T</v>
      </c>
      <c r="O20" s="33" t="str">
        <f>CHOOSE(1+MOD($R$3+6-2,7),"S","M","T","W","T","F","S")</f>
        <v>F</v>
      </c>
      <c r="P20" s="33" t="str">
        <f>CHOOSE(1+MOD($R$3+7-2,7),"S","M","T","W","T","F","S")</f>
        <v>S</v>
      </c>
      <c r="Q20" s="32"/>
      <c r="R20" s="33" t="str">
        <f>CHOOSE(1+MOD($R$3+1-2,7),"S","M","T","W","T","F","S")</f>
        <v>S</v>
      </c>
      <c r="S20" s="33" t="str">
        <f>CHOOSE(1+MOD($R$3+2-2,7),"S","M","T","W","T","F","S")</f>
        <v>M</v>
      </c>
      <c r="T20" s="33" t="str">
        <f>CHOOSE(1+MOD($R$3+3-2,7),"S","M","T","W","T","F","S")</f>
        <v>T</v>
      </c>
      <c r="U20" s="33" t="str">
        <f>CHOOSE(1+MOD($R$3+4-2,7),"S","M","T","W","T","F","S")</f>
        <v>W</v>
      </c>
      <c r="V20" s="33" t="str">
        <f>CHOOSE(1+MOD($R$3+5-2,7),"S","M","T","W","T","F","S")</f>
        <v>T</v>
      </c>
      <c r="W20" s="33" t="str">
        <f>CHOOSE(1+MOD($R$3+6-2,7),"S","M","T","W","T","F","S")</f>
        <v>F</v>
      </c>
      <c r="X20" s="33" t="str">
        <f>CHOOSE(1+MOD($R$3+7-2,7),"S","M","T","W","T","F","S")</f>
        <v>S</v>
      </c>
      <c r="Y20" s="32"/>
      <c r="Z20" s="33" t="str">
        <f>CHOOSE(1+MOD($R$3+1-2,7),"S","M","T","W","T","F","S")</f>
        <v>S</v>
      </c>
      <c r="AA20" s="33" t="str">
        <f>CHOOSE(1+MOD($R$3+2-2,7),"S","M","T","W","T","F","S")</f>
        <v>M</v>
      </c>
      <c r="AB20" s="33" t="str">
        <f>CHOOSE(1+MOD($R$3+3-2,7),"S","M","T","W","T","F","S")</f>
        <v>T</v>
      </c>
      <c r="AC20" s="33" t="str">
        <f>CHOOSE(1+MOD($R$3+4-2,7),"S","M","T","W","T","F","S")</f>
        <v>W</v>
      </c>
      <c r="AD20" s="33" t="str">
        <f>CHOOSE(1+MOD($R$3+5-2,7),"S","M","T","W","T","F","S")</f>
        <v>T</v>
      </c>
      <c r="AE20" s="33" t="str">
        <f>CHOOSE(1+MOD($R$3+6-2,7),"S","M","T","W","T","F","S")</f>
        <v>F</v>
      </c>
      <c r="AF20" s="33" t="str">
        <f>CHOOSE(1+MOD($R$3+7-2,7),"S","M","T","W","T","F","S")</f>
        <v>S</v>
      </c>
      <c r="AG20" s="32"/>
      <c r="AH20" s="32"/>
    </row>
    <row r="21" ht="18.0" customHeight="1">
      <c r="A21" s="35"/>
      <c r="B21" s="36" t="str">
        <f>IF(WEEKDAY(B19,1)=MOD($R$3,7),B19,"")</f>
        <v/>
      </c>
      <c r="C21" s="36" t="str">
        <f>IF(B21="",IF(WEEKDAY(B19,1)=MOD($R$3,7)+1,B19,""),B21+1)</f>
        <v/>
      </c>
      <c r="D21" s="38">
        <f>IF(C21="",IF(WEEKDAY(B19,1)=MOD($R$3+1,7)+1,B19,""),C21+1)</f>
        <v>44866</v>
      </c>
      <c r="E21" s="36">
        <f>IF(D21="",IF(WEEKDAY(B19,1)=MOD($R$3+2,7)+1,B19,""),D21+1)</f>
        <v>44867</v>
      </c>
      <c r="F21" s="36">
        <f>IF(E21="",IF(WEEKDAY(B19,1)=MOD($R$3+3,7)+1,B19,""),E21+1)</f>
        <v>44868</v>
      </c>
      <c r="G21" s="40">
        <f>IF(F21="",IF(WEEKDAY(B19,1)=MOD($R$3+4,7)+1,B19,""),F21+1)</f>
        <v>44869</v>
      </c>
      <c r="H21" s="36">
        <f>IF(G21="",IF(WEEKDAY(B19,1)=MOD($R$3+5,7)+1,B19,""),G21+1)</f>
        <v>44870</v>
      </c>
      <c r="I21" s="32"/>
      <c r="J21" s="36" t="str">
        <f>IF(WEEKDAY(J19,1)=MOD($R$3,7),J19,"")</f>
        <v/>
      </c>
      <c r="K21" s="36" t="str">
        <f>IF(J21="",IF(WEEKDAY(J19,1)=MOD($R$3,7)+1,J19,""),J21+1)</f>
        <v/>
      </c>
      <c r="L21" s="36" t="str">
        <f>IF(K21="",IF(WEEKDAY(J19,1)=MOD($R$3+1,7)+1,J19,""),K21+1)</f>
        <v/>
      </c>
      <c r="M21" s="36" t="str">
        <f>IF(L21="",IF(WEEKDAY(J19,1)=MOD($R$3+2,7)+1,J19,""),L21+1)</f>
        <v/>
      </c>
      <c r="N21" s="36">
        <f>IF(M21="",IF(WEEKDAY(J19,1)=MOD($R$3+3,7)+1,J19,""),M21+1)</f>
        <v>44896</v>
      </c>
      <c r="O21" s="40">
        <f>IF(N21="",IF(WEEKDAY(J19,1)=MOD($R$3+4,7)+1,J19,""),N21+1)</f>
        <v>44897</v>
      </c>
      <c r="P21" s="36">
        <f>IF(O21="",IF(WEEKDAY(J19,1)=MOD($R$3+5,7)+1,J19,""),O21+1)</f>
        <v>44898</v>
      </c>
      <c r="Q21" s="32"/>
      <c r="R21" s="36">
        <f>IF(WEEKDAY(R19,1)=MOD($R$3,7),R19,"")</f>
        <v>44927</v>
      </c>
      <c r="S21" s="38">
        <f>IF(R21="",IF(WEEKDAY(R19,1)=MOD($R$3,7)+1,R19,""),R21+1)</f>
        <v>44928</v>
      </c>
      <c r="T21" s="38">
        <f>IF(S21="",IF(WEEKDAY(R19,1)=MOD($R$3+1,7)+1,R19,""),S21+1)</f>
        <v>44929</v>
      </c>
      <c r="U21" s="36">
        <f>IF(T21="",IF(WEEKDAY(R19,1)=MOD($R$3+2,7)+1,R19,""),T21+1)</f>
        <v>44930</v>
      </c>
      <c r="V21" s="36">
        <f>IF(U21="",IF(WEEKDAY(R19,1)=MOD($R$3+3,7)+1,R19,""),U21+1)</f>
        <v>44931</v>
      </c>
      <c r="W21" s="40">
        <f>IF(V21="",IF(WEEKDAY(R19,1)=MOD($R$3+4,7)+1,R19,""),V21+1)</f>
        <v>44932</v>
      </c>
      <c r="X21" s="36">
        <f>IF(W21="",IF(WEEKDAY(R19,1)=MOD($R$3+5,7)+1,R19,""),W21+1)</f>
        <v>44933</v>
      </c>
      <c r="Y21" s="32"/>
      <c r="Z21" s="36" t="str">
        <f>IF(WEEKDAY(Z19,1)=MOD($R$3,7),Z19,"")</f>
        <v/>
      </c>
      <c r="AA21" s="36" t="str">
        <f>IF(Z21="",IF(WEEKDAY(Z19,1)=MOD($R$3,7)+1,Z19,""),Z21+1)</f>
        <v/>
      </c>
      <c r="AB21" s="36" t="str">
        <f>IF(AA21="",IF(WEEKDAY(Z19,1)=MOD($R$3+1,7)+1,Z19,""),AA21+1)</f>
        <v/>
      </c>
      <c r="AC21" s="36">
        <f>IF(AB21="",IF(WEEKDAY(Z19,1)=MOD($R$3+2,7)+1,Z19,""),AB21+1)</f>
        <v>44958</v>
      </c>
      <c r="AD21" s="36">
        <f>IF(AC21="",IF(WEEKDAY(Z19,1)=MOD($R$3+3,7)+1,Z19,""),AC21+1)</f>
        <v>44959</v>
      </c>
      <c r="AE21" s="40">
        <f>IF(AD21="",IF(WEEKDAY(Z19,1)=MOD($R$3+4,7)+1,Z19,""),AD21+1)</f>
        <v>44960</v>
      </c>
      <c r="AF21" s="36">
        <f>IF(AE21="",IF(WEEKDAY(Z19,1)=MOD($R$3+5,7)+1,Z19,""),AE21+1)</f>
        <v>44961</v>
      </c>
      <c r="AG21" s="32"/>
      <c r="AH21" s="35"/>
    </row>
    <row r="22" ht="18.0" customHeight="1">
      <c r="A22" s="35"/>
      <c r="B22" s="36">
        <f t="shared" ref="B22:B26" si="30">IF(H21="","",IF(MONTH(H21+1)&lt;&gt;MONTH(H21),"",H21+1))</f>
        <v>44871</v>
      </c>
      <c r="C22" s="36">
        <f t="shared" ref="C22:H22" si="26">IF(B22="","",IF(MONTH(B22+1)&lt;&gt;MONTH(B22),"",B22+1))</f>
        <v>44872</v>
      </c>
      <c r="D22" s="36">
        <f t="shared" si="26"/>
        <v>44873</v>
      </c>
      <c r="E22" s="36">
        <f t="shared" si="26"/>
        <v>44874</v>
      </c>
      <c r="F22" s="36">
        <f t="shared" si="26"/>
        <v>44875</v>
      </c>
      <c r="G22" s="40">
        <f t="shared" si="26"/>
        <v>44876</v>
      </c>
      <c r="H22" s="36">
        <f t="shared" si="26"/>
        <v>44877</v>
      </c>
      <c r="I22" s="32"/>
      <c r="J22" s="36">
        <f t="shared" ref="J22:J26" si="32">IF(P21="","",IF(MONTH(P21+1)&lt;&gt;MONTH(P21),"",P21+1))</f>
        <v>44899</v>
      </c>
      <c r="K22" s="36">
        <f t="shared" ref="K22:P22" si="27">IF(J22="","",IF(MONTH(J22+1)&lt;&gt;MONTH(J22),"",J22+1))</f>
        <v>44900</v>
      </c>
      <c r="L22" s="36">
        <f t="shared" si="27"/>
        <v>44901</v>
      </c>
      <c r="M22" s="36">
        <f t="shared" si="27"/>
        <v>44902</v>
      </c>
      <c r="N22" s="36">
        <f t="shared" si="27"/>
        <v>44903</v>
      </c>
      <c r="O22" s="40">
        <f t="shared" si="27"/>
        <v>44904</v>
      </c>
      <c r="P22" s="36">
        <f t="shared" si="27"/>
        <v>44905</v>
      </c>
      <c r="Q22" s="32"/>
      <c r="R22" s="36">
        <f t="shared" ref="R22:R26" si="34">IF(X21="","",IF(MONTH(X21+1)&lt;&gt;MONTH(X21),"",X21+1))</f>
        <v>44934</v>
      </c>
      <c r="S22" s="40">
        <f t="shared" ref="S22:X22" si="28">IF(R22="","",IF(MONTH(R22+1)&lt;&gt;MONTH(R22),"",R22+1))</f>
        <v>44935</v>
      </c>
      <c r="T22" s="40">
        <f t="shared" si="28"/>
        <v>44936</v>
      </c>
      <c r="U22" s="36">
        <f t="shared" si="28"/>
        <v>44937</v>
      </c>
      <c r="V22" s="36">
        <f t="shared" si="28"/>
        <v>44938</v>
      </c>
      <c r="W22" s="40">
        <f t="shared" si="28"/>
        <v>44939</v>
      </c>
      <c r="X22" s="36">
        <f t="shared" si="28"/>
        <v>44940</v>
      </c>
      <c r="Y22" s="32"/>
      <c r="Z22" s="36">
        <f t="shared" ref="Z22:Z26" si="36">IF(AF21="","",IF(MONTH(AF21+1)&lt;&gt;MONTH(AF21),"",AF21+1))</f>
        <v>44962</v>
      </c>
      <c r="AA22" s="54">
        <f t="shared" ref="AA22:AF22" si="29">IF(Z22="","",IF(MONTH(Z22+1)&lt;&gt;MONTH(Z22),"",Z22+1))</f>
        <v>44963</v>
      </c>
      <c r="AB22" s="36">
        <f t="shared" si="29"/>
        <v>44964</v>
      </c>
      <c r="AC22" s="36">
        <f t="shared" si="29"/>
        <v>44965</v>
      </c>
      <c r="AD22" s="36">
        <f t="shared" si="29"/>
        <v>44966</v>
      </c>
      <c r="AE22" s="40">
        <f t="shared" si="29"/>
        <v>44967</v>
      </c>
      <c r="AF22" s="36">
        <f t="shared" si="29"/>
        <v>44968</v>
      </c>
      <c r="AG22" s="32"/>
      <c r="AH22" s="69">
        <v>15.0</v>
      </c>
      <c r="AI22" s="70" t="s">
        <v>10</v>
      </c>
    </row>
    <row r="23" ht="18.0" customHeight="1">
      <c r="A23" s="35"/>
      <c r="B23" s="36">
        <f t="shared" si="30"/>
        <v>44878</v>
      </c>
      <c r="C23" s="36">
        <f t="shared" ref="C23:H23" si="31">IF(B23="","",IF(MONTH(B23+1)&lt;&gt;MONTH(B23),"",B23+1))</f>
        <v>44879</v>
      </c>
      <c r="D23" s="36">
        <f t="shared" si="31"/>
        <v>44880</v>
      </c>
      <c r="E23" s="36">
        <f t="shared" si="31"/>
        <v>44881</v>
      </c>
      <c r="F23" s="36">
        <f t="shared" si="31"/>
        <v>44882</v>
      </c>
      <c r="G23" s="40">
        <f t="shared" si="31"/>
        <v>44883</v>
      </c>
      <c r="H23" s="36">
        <f t="shared" si="31"/>
        <v>44884</v>
      </c>
      <c r="I23" s="32"/>
      <c r="J23" s="36">
        <f t="shared" si="32"/>
        <v>44906</v>
      </c>
      <c r="K23" s="36">
        <f t="shared" ref="K23:P23" si="33">IF(J23="","",IF(MONTH(J23+1)&lt;&gt;MONTH(J23),"",J23+1))</f>
        <v>44907</v>
      </c>
      <c r="L23" s="36">
        <f t="shared" si="33"/>
        <v>44908</v>
      </c>
      <c r="M23" s="36">
        <f t="shared" si="33"/>
        <v>44909</v>
      </c>
      <c r="N23" s="36">
        <f t="shared" si="33"/>
        <v>44910</v>
      </c>
      <c r="O23" s="49">
        <f t="shared" si="33"/>
        <v>44911</v>
      </c>
      <c r="P23" s="36">
        <f t="shared" si="33"/>
        <v>44912</v>
      </c>
      <c r="Q23" s="32"/>
      <c r="R23" s="36">
        <f t="shared" si="34"/>
        <v>44941</v>
      </c>
      <c r="S23" s="44">
        <f t="shared" ref="S23:X23" si="35">IF(R23="","",IF(MONTH(R23+1)&lt;&gt;MONTH(R23),"",R23+1))</f>
        <v>44942</v>
      </c>
      <c r="T23" s="36">
        <f t="shared" si="35"/>
        <v>44943</v>
      </c>
      <c r="U23" s="36">
        <f t="shared" si="35"/>
        <v>44944</v>
      </c>
      <c r="V23" s="45">
        <f t="shared" si="35"/>
        <v>44945</v>
      </c>
      <c r="W23" s="40">
        <f t="shared" si="35"/>
        <v>44946</v>
      </c>
      <c r="X23" s="36">
        <f t="shared" si="35"/>
        <v>44947</v>
      </c>
      <c r="Y23" s="32"/>
      <c r="Z23" s="36">
        <f t="shared" si="36"/>
        <v>44969</v>
      </c>
      <c r="AA23" s="36">
        <f t="shared" ref="AA23:AF23" si="37">IF(Z23="","",IF(MONTH(Z23+1)&lt;&gt;MONTH(Z23),"",Z23+1))</f>
        <v>44970</v>
      </c>
      <c r="AB23" s="36">
        <f t="shared" si="37"/>
        <v>44971</v>
      </c>
      <c r="AC23" s="36">
        <f t="shared" si="37"/>
        <v>44972</v>
      </c>
      <c r="AD23" s="36">
        <f t="shared" si="37"/>
        <v>44973</v>
      </c>
      <c r="AE23" s="64">
        <f t="shared" si="37"/>
        <v>44974</v>
      </c>
      <c r="AF23" s="36">
        <f t="shared" si="37"/>
        <v>44975</v>
      </c>
      <c r="AG23" s="32"/>
      <c r="AH23" s="71"/>
      <c r="AI23" s="70" t="s">
        <v>11</v>
      </c>
    </row>
    <row r="24" ht="18.0" customHeight="1">
      <c r="A24" s="35"/>
      <c r="B24" s="36">
        <f t="shared" si="30"/>
        <v>44885</v>
      </c>
      <c r="C24" s="64">
        <f t="shared" ref="C24:H24" si="38">IF(B24="","",IF(MONTH(B24+1)&lt;&gt;MONTH(B24),"",B24+1))</f>
        <v>44886</v>
      </c>
      <c r="D24" s="64">
        <f t="shared" si="38"/>
        <v>44887</v>
      </c>
      <c r="E24" s="64">
        <f t="shared" si="38"/>
        <v>44888</v>
      </c>
      <c r="F24" s="64">
        <f t="shared" si="38"/>
        <v>44889</v>
      </c>
      <c r="G24" s="64">
        <f t="shared" si="38"/>
        <v>44890</v>
      </c>
      <c r="H24" s="36">
        <f t="shared" si="38"/>
        <v>44891</v>
      </c>
      <c r="I24" s="32"/>
      <c r="J24" s="36">
        <f t="shared" si="32"/>
        <v>44913</v>
      </c>
      <c r="K24" s="72">
        <f t="shared" ref="K24:P24" si="39">IF(J24="","",IF(MONTH(J24+1)&lt;&gt;MONTH(J24),"",J24+1))</f>
        <v>44914</v>
      </c>
      <c r="L24" s="72">
        <f t="shared" si="39"/>
        <v>44915</v>
      </c>
      <c r="M24" s="72">
        <f t="shared" si="39"/>
        <v>44916</v>
      </c>
      <c r="N24" s="72">
        <f t="shared" si="39"/>
        <v>44917</v>
      </c>
      <c r="O24" s="73">
        <f t="shared" si="39"/>
        <v>44918</v>
      </c>
      <c r="P24" s="36">
        <f t="shared" si="39"/>
        <v>44919</v>
      </c>
      <c r="Q24" s="32"/>
      <c r="R24" s="36">
        <f t="shared" si="34"/>
        <v>44948</v>
      </c>
      <c r="S24" s="74">
        <f t="shared" ref="S24:X24" si="40">IF(R24="","",IF(MONTH(R24+1)&lt;&gt;MONTH(R24),"",R24+1))</f>
        <v>44949</v>
      </c>
      <c r="T24" s="45">
        <f t="shared" si="40"/>
        <v>44950</v>
      </c>
      <c r="U24" s="45">
        <f t="shared" si="40"/>
        <v>44951</v>
      </c>
      <c r="V24" s="45">
        <f t="shared" si="40"/>
        <v>44952</v>
      </c>
      <c r="W24" s="74">
        <f t="shared" si="40"/>
        <v>44953</v>
      </c>
      <c r="X24" s="36">
        <f t="shared" si="40"/>
        <v>44954</v>
      </c>
      <c r="Y24" s="32"/>
      <c r="Z24" s="36">
        <f t="shared" si="36"/>
        <v>44976</v>
      </c>
      <c r="AA24" s="75">
        <f t="shared" ref="AA24:AF24" si="41">IF(Z24="","",IF(MONTH(Z24+1)&lt;&gt;MONTH(Z24),"",Z24+1))</f>
        <v>44977</v>
      </c>
      <c r="AB24" s="36">
        <f t="shared" si="41"/>
        <v>44978</v>
      </c>
      <c r="AC24" s="36">
        <f t="shared" si="41"/>
        <v>44979</v>
      </c>
      <c r="AD24" s="36">
        <f t="shared" si="41"/>
        <v>44980</v>
      </c>
      <c r="AE24" s="40">
        <f t="shared" si="41"/>
        <v>44981</v>
      </c>
      <c r="AF24" s="36">
        <f t="shared" si="41"/>
        <v>44982</v>
      </c>
      <c r="AG24" s="32"/>
      <c r="AH24" s="76"/>
      <c r="AI24" s="17" t="s">
        <v>12</v>
      </c>
      <c r="AJ24" s="35"/>
      <c r="AK24" s="35"/>
      <c r="AL24" s="35"/>
    </row>
    <row r="25" ht="18.0" customHeight="1">
      <c r="A25" s="35"/>
      <c r="B25" s="36">
        <f t="shared" si="30"/>
        <v>44892</v>
      </c>
      <c r="C25" s="36">
        <f t="shared" ref="C25:H25" si="42">IF(B25="","",IF(MONTH(B25+1)&lt;&gt;MONTH(B25),"",B25+1))</f>
        <v>44893</v>
      </c>
      <c r="D25" s="36">
        <f t="shared" si="42"/>
        <v>44894</v>
      </c>
      <c r="E25" s="36">
        <f t="shared" si="42"/>
        <v>44895</v>
      </c>
      <c r="F25" s="36" t="str">
        <f t="shared" si="42"/>
        <v/>
      </c>
      <c r="G25" s="37" t="str">
        <f t="shared" si="42"/>
        <v/>
      </c>
      <c r="H25" s="36" t="str">
        <f t="shared" si="42"/>
        <v/>
      </c>
      <c r="I25" s="32"/>
      <c r="J25" s="36">
        <f t="shared" si="32"/>
        <v>44920</v>
      </c>
      <c r="K25" s="77">
        <f t="shared" ref="K25:P25" si="43">IF(J25="","",IF(MONTH(J25+1)&lt;&gt;MONTH(J25),"",J25+1))</f>
        <v>44921</v>
      </c>
      <c r="L25" s="64">
        <f t="shared" si="43"/>
        <v>44922</v>
      </c>
      <c r="M25" s="64">
        <f t="shared" si="43"/>
        <v>44923</v>
      </c>
      <c r="N25" s="64">
        <f t="shared" si="43"/>
        <v>44924</v>
      </c>
      <c r="O25" s="64">
        <f t="shared" si="43"/>
        <v>44925</v>
      </c>
      <c r="P25" s="36">
        <f t="shared" si="43"/>
        <v>44926</v>
      </c>
      <c r="Q25" s="32"/>
      <c r="R25" s="36">
        <f t="shared" si="34"/>
        <v>44955</v>
      </c>
      <c r="S25" s="45">
        <f t="shared" ref="S25:X25" si="44">IF(R25="","",IF(MONTH(R25+1)&lt;&gt;MONTH(R25),"",R25+1))</f>
        <v>44956</v>
      </c>
      <c r="T25" s="45">
        <f t="shared" si="44"/>
        <v>44957</v>
      </c>
      <c r="U25" s="45" t="str">
        <f t="shared" si="44"/>
        <v/>
      </c>
      <c r="V25" s="45" t="str">
        <f t="shared" si="44"/>
        <v/>
      </c>
      <c r="W25" s="74" t="str">
        <f t="shared" si="44"/>
        <v/>
      </c>
      <c r="X25" s="36" t="str">
        <f t="shared" si="44"/>
        <v/>
      </c>
      <c r="Y25" s="32"/>
      <c r="Z25" s="36">
        <f t="shared" si="36"/>
        <v>44983</v>
      </c>
      <c r="AA25" s="36">
        <f t="shared" ref="AA25:AF25" si="45">IF(Z25="","",IF(MONTH(Z25+1)&lt;&gt;MONTH(Z25),"",Z25+1))</f>
        <v>44984</v>
      </c>
      <c r="AB25" s="36">
        <f t="shared" si="45"/>
        <v>44985</v>
      </c>
      <c r="AC25" s="36" t="str">
        <f t="shared" si="45"/>
        <v/>
      </c>
      <c r="AD25" s="36" t="str">
        <f t="shared" si="45"/>
        <v/>
      </c>
      <c r="AE25" s="37" t="str">
        <f t="shared" si="45"/>
        <v/>
      </c>
      <c r="AF25" s="36" t="str">
        <f t="shared" si="45"/>
        <v/>
      </c>
      <c r="AG25" s="32"/>
      <c r="AH25" s="78"/>
      <c r="AI25" s="70" t="s">
        <v>13</v>
      </c>
      <c r="AJ25" s="35"/>
      <c r="AK25" s="35"/>
      <c r="AL25" s="35"/>
    </row>
    <row r="26" ht="18.0" customHeight="1">
      <c r="A26" s="35"/>
      <c r="B26" s="36" t="str">
        <f t="shared" si="30"/>
        <v/>
      </c>
      <c r="C26" s="36" t="str">
        <f t="shared" ref="C26:H26" si="46">IF(B26="","",IF(MONTH(B26+1)&lt;&gt;MONTH(B26),"",B26+1))</f>
        <v/>
      </c>
      <c r="D26" s="36" t="str">
        <f t="shared" si="46"/>
        <v/>
      </c>
      <c r="E26" s="36" t="str">
        <f t="shared" si="46"/>
        <v/>
      </c>
      <c r="F26" s="36" t="str">
        <f t="shared" si="46"/>
        <v/>
      </c>
      <c r="G26" s="36" t="str">
        <f t="shared" si="46"/>
        <v/>
      </c>
      <c r="H26" s="36" t="str">
        <f t="shared" si="46"/>
        <v/>
      </c>
      <c r="I26" s="32"/>
      <c r="J26" s="36" t="str">
        <f t="shared" si="32"/>
        <v/>
      </c>
      <c r="K26" s="36" t="str">
        <f t="shared" ref="K26:P26" si="47">IF(J26="","",IF(MONTH(J26+1)&lt;&gt;MONTH(J26),"",J26+1))</f>
        <v/>
      </c>
      <c r="L26" s="36" t="str">
        <f t="shared" si="47"/>
        <v/>
      </c>
      <c r="M26" s="36" t="str">
        <f t="shared" si="47"/>
        <v/>
      </c>
      <c r="N26" s="36" t="str">
        <f t="shared" si="47"/>
        <v/>
      </c>
      <c r="O26" s="36" t="str">
        <f t="shared" si="47"/>
        <v/>
      </c>
      <c r="P26" s="36" t="str">
        <f t="shared" si="47"/>
        <v/>
      </c>
      <c r="Q26" s="32"/>
      <c r="R26" s="36" t="str">
        <f t="shared" si="34"/>
        <v/>
      </c>
      <c r="S26" s="36" t="str">
        <f t="shared" ref="S26:X26" si="48">IF(R26="","",IF(MONTH(R26+1)&lt;&gt;MONTH(R26),"",R26+1))</f>
        <v/>
      </c>
      <c r="T26" s="36" t="str">
        <f t="shared" si="48"/>
        <v/>
      </c>
      <c r="U26" s="36" t="str">
        <f t="shared" si="48"/>
        <v/>
      </c>
      <c r="V26" s="36" t="str">
        <f t="shared" si="48"/>
        <v/>
      </c>
      <c r="W26" s="36" t="str">
        <f t="shared" si="48"/>
        <v/>
      </c>
      <c r="X26" s="36" t="str">
        <f t="shared" si="48"/>
        <v/>
      </c>
      <c r="Y26" s="32"/>
      <c r="Z26" s="36" t="str">
        <f t="shared" si="36"/>
        <v/>
      </c>
      <c r="AA26" s="36" t="str">
        <f t="shared" ref="AA26:AF26" si="49">IF(Z26="","",IF(MONTH(Z26+1)&lt;&gt;MONTH(Z26),"",Z26+1))</f>
        <v/>
      </c>
      <c r="AB26" s="36" t="str">
        <f t="shared" si="49"/>
        <v/>
      </c>
      <c r="AC26" s="36" t="str">
        <f t="shared" si="49"/>
        <v/>
      </c>
      <c r="AD26" s="36" t="str">
        <f t="shared" si="49"/>
        <v/>
      </c>
      <c r="AE26" s="36" t="str">
        <f t="shared" si="49"/>
        <v/>
      </c>
      <c r="AF26" s="36" t="str">
        <f t="shared" si="49"/>
        <v/>
      </c>
      <c r="AG26" s="32"/>
      <c r="AH26" s="79"/>
      <c r="AI26" s="80" t="s">
        <v>14</v>
      </c>
      <c r="AJ26" s="4"/>
      <c r="AK26" s="35"/>
      <c r="AL26" s="35"/>
    </row>
    <row r="27" ht="18.0" customHeight="1">
      <c r="A27" s="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81"/>
      <c r="AI27" s="80" t="s">
        <v>15</v>
      </c>
      <c r="AJ27" s="28"/>
      <c r="AK27" s="4"/>
      <c r="AL27" s="4"/>
    </row>
    <row r="28" ht="21.0" customHeight="1">
      <c r="A28" s="28"/>
      <c r="B28" s="29">
        <f>DATE(YEAR(Z19+42),MONTH(Z19+42),1)</f>
        <v>44986</v>
      </c>
      <c r="C28" s="2"/>
      <c r="D28" s="2"/>
      <c r="E28" s="2"/>
      <c r="F28" s="2"/>
      <c r="G28" s="2"/>
      <c r="H28" s="3"/>
      <c r="I28" s="31"/>
      <c r="J28" s="29">
        <f>DATE(YEAR(B28+42),MONTH(B28+42),1)</f>
        <v>45017</v>
      </c>
      <c r="K28" s="2"/>
      <c r="L28" s="2"/>
      <c r="M28" s="2"/>
      <c r="N28" s="2"/>
      <c r="O28" s="2"/>
      <c r="P28" s="3"/>
      <c r="Q28" s="31"/>
      <c r="R28" s="29">
        <f>DATE(YEAR(J28+42),MONTH(J28+42),1)</f>
        <v>45047</v>
      </c>
      <c r="S28" s="2"/>
      <c r="T28" s="2"/>
      <c r="U28" s="2"/>
      <c r="V28" s="2"/>
      <c r="W28" s="2"/>
      <c r="X28" s="3"/>
      <c r="Y28" s="31"/>
      <c r="Z28" s="29">
        <f>DATE(YEAR(R28+42),MONTH(R28+42),1)</f>
        <v>45078</v>
      </c>
      <c r="AA28" s="2"/>
      <c r="AB28" s="2"/>
      <c r="AC28" s="2"/>
      <c r="AD28" s="2"/>
      <c r="AE28" s="2"/>
      <c r="AF28" s="3"/>
      <c r="AG28" s="31"/>
      <c r="AH28" s="82">
        <v>19.0</v>
      </c>
      <c r="AI28" s="80" t="s">
        <v>16</v>
      </c>
      <c r="AJ28" s="32"/>
      <c r="AK28" s="28"/>
      <c r="AL28" s="28"/>
    </row>
    <row r="29" ht="12.75" customHeight="1">
      <c r="A29" s="32"/>
      <c r="B29" s="33" t="str">
        <f>CHOOSE(1+MOD($R$3+1-2,7),"S","M","T","W","T","F","S")</f>
        <v>S</v>
      </c>
      <c r="C29" s="33" t="str">
        <f>CHOOSE(1+MOD($R$3+2-2,7),"S","M","T","W","T","F","S")</f>
        <v>M</v>
      </c>
      <c r="D29" s="33" t="str">
        <f>CHOOSE(1+MOD($R$3+3-2,7),"S","M","T","W","T","F","S")</f>
        <v>T</v>
      </c>
      <c r="E29" s="33" t="str">
        <f>CHOOSE(1+MOD($R$3+4-2,7),"S","M","T","W","T","F","S")</f>
        <v>W</v>
      </c>
      <c r="F29" s="83" t="str">
        <f>CHOOSE(1+MOD($R$3+5-2,7),"S","M","T","W","T","F","S")</f>
        <v>T</v>
      </c>
      <c r="G29" s="83" t="str">
        <f>CHOOSE(1+MOD($R$3+6-2,7),"S","M","T","W","T","F","S")</f>
        <v>F</v>
      </c>
      <c r="H29" s="33" t="str">
        <f>CHOOSE(1+MOD($R$3+7-2,7),"S","M","T","W","T","F","S")</f>
        <v>S</v>
      </c>
      <c r="I29" s="32"/>
      <c r="J29" s="33" t="str">
        <f>CHOOSE(1+MOD($R$3+1-2,7),"S","M","T","W","T","F","S")</f>
        <v>S</v>
      </c>
      <c r="K29" s="33" t="str">
        <f>CHOOSE(1+MOD($R$3+2-2,7),"S","M","T","W","T","F","S")</f>
        <v>M</v>
      </c>
      <c r="L29" s="33" t="str">
        <f>CHOOSE(1+MOD($R$3+3-2,7),"S","M","T","W","T","F","S")</f>
        <v>T</v>
      </c>
      <c r="M29" s="33" t="str">
        <f>CHOOSE(1+MOD($R$3+4-2,7),"S","M","T","W","T","F","S")</f>
        <v>W</v>
      </c>
      <c r="N29" s="33" t="str">
        <f>CHOOSE(1+MOD($R$3+5-2,7),"S","M","T","W","T","F","S")</f>
        <v>T</v>
      </c>
      <c r="O29" s="33" t="str">
        <f>CHOOSE(1+MOD($R$3+6-2,7),"S","M","T","W","T","F","S")</f>
        <v>F</v>
      </c>
      <c r="P29" s="33" t="str">
        <f>CHOOSE(1+MOD($R$3+7-2,7),"S","M","T","W","T","F","S")</f>
        <v>S</v>
      </c>
      <c r="Q29" s="32"/>
      <c r="R29" s="33" t="str">
        <f>CHOOSE(1+MOD($R$3+1-2,7),"S","M","T","W","T","F","S")</f>
        <v>S</v>
      </c>
      <c r="S29" s="33" t="str">
        <f>CHOOSE(1+MOD($R$3+2-2,7),"S","M","T","W","T","F","S")</f>
        <v>M</v>
      </c>
      <c r="T29" s="33" t="str">
        <f>CHOOSE(1+MOD($R$3+3-2,7),"S","M","T","W","T","F","S")</f>
        <v>T</v>
      </c>
      <c r="U29" s="33" t="str">
        <f>CHOOSE(1+MOD($R$3+4-2,7),"S","M","T","W","T","F","S")</f>
        <v>W</v>
      </c>
      <c r="V29" s="33" t="str">
        <f>CHOOSE(1+MOD($R$3+5-2,7),"S","M","T","W","T","F","S")</f>
        <v>T</v>
      </c>
      <c r="W29" s="33" t="str">
        <f>CHOOSE(1+MOD($R$3+6-2,7),"S","M","T","W","T","F","S")</f>
        <v>F</v>
      </c>
      <c r="X29" s="33" t="str">
        <f>CHOOSE(1+MOD($R$3+7-2,7),"S","M","T","W","T","F","S")</f>
        <v>S</v>
      </c>
      <c r="Y29" s="32"/>
      <c r="Z29" s="33" t="str">
        <f>CHOOSE(1+MOD($R$3+1-2,7),"S","M","T","W","T","F","S")</f>
        <v>S</v>
      </c>
      <c r="AA29" s="33" t="str">
        <f>CHOOSE(1+MOD($R$3+2-2,7),"S","M","T","W","T","F","S")</f>
        <v>M</v>
      </c>
      <c r="AB29" s="33" t="str">
        <f>CHOOSE(1+MOD($R$3+3-2,7),"S","M","T","W","T","F","S")</f>
        <v>T</v>
      </c>
      <c r="AC29" s="33" t="str">
        <f>CHOOSE(1+MOD($R$3+4-2,7),"S","M","T","W","T","F","S")</f>
        <v>W</v>
      </c>
      <c r="AD29" s="33" t="str">
        <f>CHOOSE(1+MOD($R$3+5-2,7),"S","M","T","W","T","F","S")</f>
        <v>T</v>
      </c>
      <c r="AE29" s="33" t="str">
        <f>CHOOSE(1+MOD($R$3+6-2,7),"S","M","T","W","T","F","S")</f>
        <v>F</v>
      </c>
      <c r="AF29" s="33" t="str">
        <f>CHOOSE(1+MOD($R$3+7-2,7),"S","M","T","W","T","F","S")</f>
        <v>S</v>
      </c>
      <c r="AG29" s="32"/>
      <c r="AH29" s="84">
        <v>26.0</v>
      </c>
      <c r="AI29" s="80" t="s">
        <v>17</v>
      </c>
      <c r="AJ29" s="35"/>
      <c r="AK29" s="32"/>
      <c r="AL29" s="32"/>
    </row>
    <row r="30" ht="18.0" customHeight="1">
      <c r="A30" s="35"/>
      <c r="B30" s="36" t="str">
        <f>IF(WEEKDAY(B28,1)=MOD($R$3,7),B28,"")</f>
        <v/>
      </c>
      <c r="C30" s="36" t="str">
        <f>IF(B30="",IF(WEEKDAY(B28,1)=MOD($R$3,7)+1,B28,""),B30+1)</f>
        <v/>
      </c>
      <c r="D30" s="36" t="str">
        <f>IF(C30="",IF(WEEKDAY(B28,1)=MOD($R$3+1,7)+1,B28,""),C30+1)</f>
        <v/>
      </c>
      <c r="E30" s="36">
        <f>IF(D30="",IF(WEEKDAY(B28,1)=MOD($R$3+2,7)+1,B28,""),D30+1)</f>
        <v>44986</v>
      </c>
      <c r="F30" s="36">
        <f>IF(E30="",IF(WEEKDAY(B28,1)=MOD($R$3+3,7)+1,B28,""),E30+1)</f>
        <v>44987</v>
      </c>
      <c r="G30" s="49">
        <f>IF(F30="",IF(WEEKDAY(B28,1)=MOD($R$3+4,7)+1,B28,""),F30+1)</f>
        <v>44988</v>
      </c>
      <c r="H30" s="36">
        <f>IF(G30="",IF(WEEKDAY(B28,1)=MOD($R$3+5,7)+1,B28,""),G30+1)</f>
        <v>44989</v>
      </c>
      <c r="I30" s="32"/>
      <c r="J30" s="36" t="str">
        <f>IF(WEEKDAY(J28,1)=MOD($R$3,7),J28,"")</f>
        <v/>
      </c>
      <c r="K30" s="36" t="str">
        <f>IF(J30="",IF(WEEKDAY(J28,1)=MOD($R$3,7)+1,J28,""),J30+1)</f>
        <v/>
      </c>
      <c r="L30" s="36" t="str">
        <f>IF(K30="",IF(WEEKDAY(J28,1)=MOD($R$3+1,7)+1,J28,""),K30+1)</f>
        <v/>
      </c>
      <c r="M30" s="36" t="str">
        <f>IF(L30="",IF(WEEKDAY(J28,1)=MOD($R$3+2,7)+1,J28,""),L30+1)</f>
        <v/>
      </c>
      <c r="N30" s="36" t="str">
        <f>IF(M30="",IF(WEEKDAY(J28,1)=MOD($R$3+3,7)+1,J28,""),M30+1)</f>
        <v/>
      </c>
      <c r="O30" s="40" t="str">
        <f>IF(N30="",IF(WEEKDAY(J28,1)=MOD($R$3+4,7)+1,J28,""),N30+1)</f>
        <v/>
      </c>
      <c r="P30" s="36">
        <f>IF(O30="",IF(WEEKDAY(J28,1)=MOD($R$3+5,7)+1,J28,""),O30+1)</f>
        <v>45017</v>
      </c>
      <c r="Q30" s="32"/>
      <c r="R30" s="36" t="str">
        <f>IF(WEEKDAY(R28,1)=MOD($R$3,7),R28,"")</f>
        <v/>
      </c>
      <c r="S30" s="36">
        <f>IF(R30="",IF(WEEKDAY(R28,1)=MOD($R$3,7)+1,R28,""),R30+1)</f>
        <v>45047</v>
      </c>
      <c r="T30" s="36">
        <f>IF(S30="",IF(WEEKDAY(R28,1)=MOD($R$3+1,7)+1,R28,""),S30+1)</f>
        <v>45048</v>
      </c>
      <c r="U30" s="36">
        <f>IF(T30="",IF(WEEKDAY(R28,1)=MOD($R$3+2,7)+1,R28,""),T30+1)</f>
        <v>45049</v>
      </c>
      <c r="V30" s="36">
        <f>IF(U30="",IF(WEEKDAY(R28,1)=MOD($R$3+3,7)+1,R28,""),U30+1)</f>
        <v>45050</v>
      </c>
      <c r="W30" s="40">
        <f>IF(V30="",IF(WEEKDAY(R28,1)=MOD($R$3+4,7)+1,R28,""),V30+1)</f>
        <v>45051</v>
      </c>
      <c r="X30" s="36">
        <f>IF(W30="",IF(WEEKDAY(R28,1)=MOD($R$3+5,7)+1,R28,""),W30+1)</f>
        <v>45052</v>
      </c>
      <c r="Y30" s="32"/>
      <c r="Z30" s="36" t="str">
        <f>IF(WEEKDAY(Z28,1)=MOD($R$3,7),Z28,"")</f>
        <v/>
      </c>
      <c r="AA30" s="36" t="str">
        <f>IF(Z30="",IF(WEEKDAY(Z28,1)=MOD($R$3,7)+1,Z28,""),Z30+1)</f>
        <v/>
      </c>
      <c r="AB30" s="36" t="str">
        <f>IF(AA30="",IF(WEEKDAY(Z28,1)=MOD($R$3+1,7)+1,Z28,""),AA30+1)</f>
        <v/>
      </c>
      <c r="AC30" s="36" t="str">
        <f>IF(AB30="",IF(WEEKDAY(Z28,1)=MOD($R$3+2,7)+1,Z28,""),AB30+1)</f>
        <v/>
      </c>
      <c r="AD30" s="36">
        <f>IF(AC30="",IF(WEEKDAY(Z28,1)=MOD($R$3+3,7)+1,Z28,""),AC30+1)</f>
        <v>45078</v>
      </c>
      <c r="AE30" s="36">
        <f>IF(AD30="",IF(WEEKDAY(Z28,1)=MOD($R$3+4,7)+1,Z28,""),AD30+1)</f>
        <v>45079</v>
      </c>
      <c r="AF30" s="36">
        <f>IF(AE30="",IF(WEEKDAY(Z28,1)=MOD($R$3+5,7)+1,Z28,""),AE30+1)</f>
        <v>45080</v>
      </c>
      <c r="AG30" s="32"/>
      <c r="AH30" s="85"/>
      <c r="AI30" s="86" t="s">
        <v>18</v>
      </c>
      <c r="AJ30" s="35"/>
      <c r="AK30" s="35"/>
      <c r="AL30" s="35"/>
    </row>
    <row r="31" ht="18.0" customHeight="1">
      <c r="A31" s="35"/>
      <c r="B31" s="36">
        <f t="shared" ref="B31:B35" si="54">IF(H30="","",IF(MONTH(H30+1)&lt;&gt;MONTH(H30),"",H30+1))</f>
        <v>44990</v>
      </c>
      <c r="C31" s="36">
        <f t="shared" ref="C31:H31" si="50">IF(B31="","",IF(MONTH(B31+1)&lt;&gt;MONTH(B31),"",B31+1))</f>
        <v>44991</v>
      </c>
      <c r="D31" s="36">
        <f t="shared" si="50"/>
        <v>44992</v>
      </c>
      <c r="E31" s="36">
        <f t="shared" si="50"/>
        <v>44993</v>
      </c>
      <c r="F31" s="40">
        <f t="shared" si="50"/>
        <v>44994</v>
      </c>
      <c r="G31" s="40">
        <f t="shared" si="50"/>
        <v>44995</v>
      </c>
      <c r="H31" s="36">
        <f t="shared" si="50"/>
        <v>44996</v>
      </c>
      <c r="I31" s="32"/>
      <c r="J31" s="87">
        <f t="shared" ref="J31:J33" si="56">IF(P30="","",IF(MONTH(P30+1)&lt;&gt;MONTH(P30),"",P30+1))</f>
        <v>45018</v>
      </c>
      <c r="K31" s="36">
        <f t="shared" ref="K31:P31" si="51">IF(J31="","",IF(MONTH(J31+1)&lt;&gt;MONTH(J31),"",J31+1))</f>
        <v>45019</v>
      </c>
      <c r="L31" s="36">
        <f t="shared" si="51"/>
        <v>45020</v>
      </c>
      <c r="M31" s="36">
        <f t="shared" si="51"/>
        <v>45021</v>
      </c>
      <c r="N31" s="36">
        <f t="shared" si="51"/>
        <v>45022</v>
      </c>
      <c r="O31" s="40">
        <f t="shared" si="51"/>
        <v>45023</v>
      </c>
      <c r="P31" s="36">
        <f t="shared" si="51"/>
        <v>45024</v>
      </c>
      <c r="Q31" s="32"/>
      <c r="R31" s="36">
        <f t="shared" ref="R31:R35" si="58">IF(X30="","",IF(MONTH(X30+1)&lt;&gt;MONTH(X30),"",X30+1))</f>
        <v>45053</v>
      </c>
      <c r="S31" s="36">
        <f t="shared" ref="S31:X31" si="52">IF(R31="","",IF(MONTH(R31+1)&lt;&gt;MONTH(R31),"",R31+1))</f>
        <v>45054</v>
      </c>
      <c r="T31" s="36">
        <f t="shared" si="52"/>
        <v>45055</v>
      </c>
      <c r="U31" s="36">
        <f t="shared" si="52"/>
        <v>45056</v>
      </c>
      <c r="V31" s="36">
        <f t="shared" si="52"/>
        <v>45057</v>
      </c>
      <c r="W31" s="40">
        <f t="shared" si="52"/>
        <v>45058</v>
      </c>
      <c r="X31" s="36">
        <f t="shared" si="52"/>
        <v>45059</v>
      </c>
      <c r="Y31" s="32"/>
      <c r="Z31" s="36">
        <f t="shared" ref="Z31:Z35" si="60">IF(AF30="","",IF(MONTH(AF30+1)&lt;&gt;MONTH(AF30),"",AF30+1))</f>
        <v>45081</v>
      </c>
      <c r="AA31" s="36">
        <f t="shared" ref="AA31:AF31" si="53">IF(Z31="","",IF(MONTH(Z31+1)&lt;&gt;MONTH(Z31),"",Z31+1))</f>
        <v>45082</v>
      </c>
      <c r="AB31" s="36">
        <f t="shared" si="53"/>
        <v>45083</v>
      </c>
      <c r="AC31" s="36">
        <f t="shared" si="53"/>
        <v>45084</v>
      </c>
      <c r="AD31" s="36">
        <f t="shared" si="53"/>
        <v>45085</v>
      </c>
      <c r="AE31" s="36">
        <f t="shared" si="53"/>
        <v>45086</v>
      </c>
      <c r="AF31" s="36">
        <f t="shared" si="53"/>
        <v>45087</v>
      </c>
      <c r="AG31" s="32"/>
      <c r="AH31" s="88"/>
      <c r="AI31" s="80" t="s">
        <v>19</v>
      </c>
      <c r="AJ31" s="35"/>
      <c r="AK31" s="35"/>
      <c r="AL31" s="35"/>
    </row>
    <row r="32" ht="18.0" customHeight="1">
      <c r="A32" s="35"/>
      <c r="B32" s="36">
        <f t="shared" si="54"/>
        <v>44997</v>
      </c>
      <c r="C32" s="40">
        <f t="shared" ref="C32:H32" si="55">IF(B32="","",IF(MONTH(B32+1)&lt;&gt;MONTH(B32),"",B32+1))</f>
        <v>44998</v>
      </c>
      <c r="D32" s="40">
        <f t="shared" si="55"/>
        <v>44999</v>
      </c>
      <c r="E32" s="40">
        <f t="shared" si="55"/>
        <v>45000</v>
      </c>
      <c r="F32" s="63">
        <f t="shared" si="55"/>
        <v>45001</v>
      </c>
      <c r="G32" s="63">
        <f t="shared" si="55"/>
        <v>45002</v>
      </c>
      <c r="H32" s="36">
        <f t="shared" si="55"/>
        <v>45003</v>
      </c>
      <c r="I32" s="32"/>
      <c r="J32" s="87">
        <f t="shared" si="56"/>
        <v>45025</v>
      </c>
      <c r="K32" s="36">
        <f t="shared" ref="K32:P32" si="57">IF(J32="","",IF(MONTH(J32+1)&lt;&gt;MONTH(J32),"",J32+1))</f>
        <v>45026</v>
      </c>
      <c r="L32" s="36">
        <f t="shared" si="57"/>
        <v>45027</v>
      </c>
      <c r="M32" s="36">
        <f t="shared" si="57"/>
        <v>45028</v>
      </c>
      <c r="N32" s="45">
        <f t="shared" si="57"/>
        <v>45029</v>
      </c>
      <c r="O32" s="77">
        <f t="shared" si="57"/>
        <v>45030</v>
      </c>
      <c r="P32" s="36">
        <f t="shared" si="57"/>
        <v>45031</v>
      </c>
      <c r="Q32" s="32"/>
      <c r="R32" s="36">
        <f t="shared" si="58"/>
        <v>45060</v>
      </c>
      <c r="S32" s="36">
        <f t="shared" ref="S32:X32" si="59">IF(R32="","",IF(MONTH(R32+1)&lt;&gt;MONTH(R32),"",R32+1))</f>
        <v>45061</v>
      </c>
      <c r="T32" s="36">
        <f t="shared" si="59"/>
        <v>45062</v>
      </c>
      <c r="U32" s="36">
        <f t="shared" si="59"/>
        <v>45063</v>
      </c>
      <c r="V32" s="36">
        <f t="shared" si="59"/>
        <v>45064</v>
      </c>
      <c r="W32" s="89">
        <f t="shared" si="59"/>
        <v>45065</v>
      </c>
      <c r="X32" s="36">
        <f t="shared" si="59"/>
        <v>45066</v>
      </c>
      <c r="Y32" s="32"/>
      <c r="Z32" s="36">
        <f t="shared" si="60"/>
        <v>45088</v>
      </c>
      <c r="AA32" s="36">
        <f t="shared" ref="AA32:AF32" si="61">IF(Z32="","",IF(MONTH(Z32+1)&lt;&gt;MONTH(Z32),"",Z32+1))</f>
        <v>45089</v>
      </c>
      <c r="AB32" s="36">
        <f t="shared" si="61"/>
        <v>45090</v>
      </c>
      <c r="AC32" s="36">
        <f t="shared" si="61"/>
        <v>45091</v>
      </c>
      <c r="AD32" s="36">
        <f t="shared" si="61"/>
        <v>45092</v>
      </c>
      <c r="AE32" s="36">
        <f t="shared" si="61"/>
        <v>45093</v>
      </c>
      <c r="AF32" s="36">
        <f t="shared" si="61"/>
        <v>45094</v>
      </c>
      <c r="AG32" s="32"/>
      <c r="AH32" s="90"/>
      <c r="AJ32" s="35"/>
      <c r="AK32" s="35"/>
      <c r="AL32" s="35"/>
    </row>
    <row r="33" ht="18.0" customHeight="1">
      <c r="A33" s="35"/>
      <c r="B33" s="36">
        <f t="shared" si="54"/>
        <v>45004</v>
      </c>
      <c r="C33" s="64">
        <f t="shared" ref="C33:H33" si="62">IF(B33="","",IF(MONTH(B33+1)&lt;&gt;MONTH(B33),"",B33+1))</f>
        <v>45005</v>
      </c>
      <c r="D33" s="64">
        <f t="shared" si="62"/>
        <v>45006</v>
      </c>
      <c r="E33" s="64">
        <f t="shared" si="62"/>
        <v>45007</v>
      </c>
      <c r="F33" s="64">
        <f t="shared" si="62"/>
        <v>45008</v>
      </c>
      <c r="G33" s="64">
        <f t="shared" si="62"/>
        <v>45009</v>
      </c>
      <c r="H33" s="36">
        <f t="shared" si="62"/>
        <v>45010</v>
      </c>
      <c r="I33" s="32"/>
      <c r="J33" s="87">
        <f t="shared" si="56"/>
        <v>45032</v>
      </c>
      <c r="K33" s="45">
        <f t="shared" ref="K33:O33" si="63">IF(J33="","",IF(MONTH(J33+1)&lt;&gt;MONTH(J33),"",J33+1))</f>
        <v>45033</v>
      </c>
      <c r="L33" s="45">
        <f t="shared" si="63"/>
        <v>45034</v>
      </c>
      <c r="M33" s="45">
        <f t="shared" si="63"/>
        <v>45035</v>
      </c>
      <c r="N33" s="91">
        <f t="shared" si="63"/>
        <v>45036</v>
      </c>
      <c r="O33" s="92">
        <f t="shared" si="63"/>
        <v>45037</v>
      </c>
      <c r="P33" s="93">
        <v>22.0</v>
      </c>
      <c r="Q33" s="32"/>
      <c r="R33" s="36">
        <f t="shared" si="58"/>
        <v>45067</v>
      </c>
      <c r="S33" s="36">
        <f t="shared" ref="S33:X33" si="64">IF(R33="","",IF(MONTH(R33+1)&lt;&gt;MONTH(R33),"",R33+1))</f>
        <v>45068</v>
      </c>
      <c r="T33" s="36">
        <f t="shared" si="64"/>
        <v>45069</v>
      </c>
      <c r="U33" s="36">
        <f t="shared" si="64"/>
        <v>45070</v>
      </c>
      <c r="V33" s="36">
        <f t="shared" si="64"/>
        <v>45071</v>
      </c>
      <c r="W33" s="94">
        <f t="shared" si="64"/>
        <v>45072</v>
      </c>
      <c r="X33" s="36">
        <f t="shared" si="64"/>
        <v>45073</v>
      </c>
      <c r="Y33" s="32"/>
      <c r="Z33" s="36">
        <f t="shared" si="60"/>
        <v>45095</v>
      </c>
      <c r="AA33" s="37">
        <f t="shared" ref="AA33:AF33" si="65">IF(Z33="","",IF(MONTH(Z33+1)&lt;&gt;MONTH(Z33),"",Z33+1))</f>
        <v>45096</v>
      </c>
      <c r="AB33" s="37">
        <f t="shared" si="65"/>
        <v>45097</v>
      </c>
      <c r="AC33" s="45">
        <f t="shared" si="65"/>
        <v>45098</v>
      </c>
      <c r="AD33" s="45">
        <f t="shared" si="65"/>
        <v>45099</v>
      </c>
      <c r="AE33" s="95">
        <f t="shared" si="65"/>
        <v>45100</v>
      </c>
      <c r="AF33" s="36">
        <f t="shared" si="65"/>
        <v>45101</v>
      </c>
      <c r="AG33" s="32"/>
      <c r="AH33" s="96"/>
      <c r="AI33" s="80"/>
      <c r="AK33" s="35"/>
      <c r="AL33" s="35"/>
    </row>
    <row r="34" ht="18.0" customHeight="1">
      <c r="A34" s="35"/>
      <c r="B34" s="36">
        <f t="shared" si="54"/>
        <v>45011</v>
      </c>
      <c r="C34" s="38">
        <f t="shared" ref="C34:H34" si="66">IF(B34="","",IF(MONTH(B34+1)&lt;&gt;MONTH(B34),"",B34+1))</f>
        <v>45012</v>
      </c>
      <c r="D34" s="36">
        <f t="shared" si="66"/>
        <v>45013</v>
      </c>
      <c r="E34" s="36">
        <f t="shared" si="66"/>
        <v>45014</v>
      </c>
      <c r="F34" s="36">
        <f t="shared" si="66"/>
        <v>45015</v>
      </c>
      <c r="G34" s="40">
        <f t="shared" si="66"/>
        <v>45016</v>
      </c>
      <c r="H34" s="36" t="str">
        <f t="shared" si="66"/>
        <v/>
      </c>
      <c r="I34" s="32"/>
      <c r="J34" s="97">
        <v>23.0</v>
      </c>
      <c r="K34" s="98">
        <v>24.0</v>
      </c>
      <c r="L34" s="93">
        <v>25.0</v>
      </c>
      <c r="M34" s="93">
        <v>26.0</v>
      </c>
      <c r="N34" s="98">
        <v>27.0</v>
      </c>
      <c r="O34" s="93">
        <v>28.0</v>
      </c>
      <c r="P34" s="93">
        <v>29.0</v>
      </c>
      <c r="Q34" s="32"/>
      <c r="R34" s="36">
        <f t="shared" si="58"/>
        <v>45074</v>
      </c>
      <c r="S34" s="36">
        <f t="shared" ref="S34:X34" si="67">IF(R34="","",IF(MONTH(R34+1)&lt;&gt;MONTH(R34),"",R34+1))</f>
        <v>45075</v>
      </c>
      <c r="T34" s="36">
        <f t="shared" si="67"/>
        <v>45076</v>
      </c>
      <c r="U34" s="36">
        <f t="shared" si="67"/>
        <v>45077</v>
      </c>
      <c r="V34" s="36" t="str">
        <f t="shared" si="67"/>
        <v/>
      </c>
      <c r="W34" s="37" t="str">
        <f t="shared" si="67"/>
        <v/>
      </c>
      <c r="X34" s="36" t="str">
        <f t="shared" si="67"/>
        <v/>
      </c>
      <c r="Y34" s="32"/>
      <c r="Z34" s="36">
        <f t="shared" si="60"/>
        <v>45102</v>
      </c>
      <c r="AA34" s="45">
        <f t="shared" ref="AA34:AF34" si="68">IF(Z34="","",IF(MONTH(Z34+1)&lt;&gt;MONTH(Z34),"",Z34+1))</f>
        <v>45103</v>
      </c>
      <c r="AB34" s="45">
        <f t="shared" si="68"/>
        <v>45104</v>
      </c>
      <c r="AC34" s="45">
        <f t="shared" si="68"/>
        <v>45105</v>
      </c>
      <c r="AD34" s="45">
        <f t="shared" si="68"/>
        <v>45106</v>
      </c>
      <c r="AE34" s="45">
        <f t="shared" si="68"/>
        <v>45107</v>
      </c>
      <c r="AF34" s="36" t="str">
        <f t="shared" si="68"/>
        <v/>
      </c>
      <c r="AG34" s="32"/>
      <c r="AH34" s="40"/>
      <c r="AI34" s="80" t="s">
        <v>20</v>
      </c>
      <c r="AJ34" s="35"/>
      <c r="AK34" s="35"/>
      <c r="AL34" s="35"/>
    </row>
    <row r="35" ht="18.0" customHeight="1">
      <c r="A35" s="35"/>
      <c r="B35" s="36" t="str">
        <f t="shared" si="54"/>
        <v/>
      </c>
      <c r="C35" s="36" t="str">
        <f t="shared" ref="C35:H35" si="69">IF(B35="","",IF(MONTH(B35+1)&lt;&gt;MONTH(B35),"",B35+1))</f>
        <v/>
      </c>
      <c r="D35" s="36" t="str">
        <f t="shared" si="69"/>
        <v/>
      </c>
      <c r="E35" s="36" t="str">
        <f t="shared" si="69"/>
        <v/>
      </c>
      <c r="F35" s="36" t="str">
        <f t="shared" si="69"/>
        <v/>
      </c>
      <c r="G35" s="36" t="str">
        <f t="shared" si="69"/>
        <v/>
      </c>
      <c r="H35" s="36" t="str">
        <f t="shared" si="69"/>
        <v/>
      </c>
      <c r="I35" s="32"/>
      <c r="J35" s="97">
        <v>30.0</v>
      </c>
      <c r="K35" s="36"/>
      <c r="L35" s="36" t="str">
        <f t="shared" ref="L35:P35" si="70">IF(K35="","",IF(MONTH(K35+1)&lt;&gt;MONTH(K35),"",K35+1))</f>
        <v/>
      </c>
      <c r="M35" s="36" t="str">
        <f t="shared" si="70"/>
        <v/>
      </c>
      <c r="N35" s="36" t="str">
        <f t="shared" si="70"/>
        <v/>
      </c>
      <c r="O35" s="36" t="str">
        <f t="shared" si="70"/>
        <v/>
      </c>
      <c r="P35" s="36" t="str">
        <f t="shared" si="70"/>
        <v/>
      </c>
      <c r="Q35" s="32"/>
      <c r="R35" s="36" t="str">
        <f t="shared" si="58"/>
        <v/>
      </c>
      <c r="S35" s="36" t="str">
        <f t="shared" ref="S35:X35" si="71">IF(R35="","",IF(MONTH(R35+1)&lt;&gt;MONTH(R35),"",R35+1))</f>
        <v/>
      </c>
      <c r="T35" s="36" t="str">
        <f t="shared" si="71"/>
        <v/>
      </c>
      <c r="U35" s="36" t="str">
        <f t="shared" si="71"/>
        <v/>
      </c>
      <c r="V35" s="36" t="str">
        <f t="shared" si="71"/>
        <v/>
      </c>
      <c r="W35" s="36" t="str">
        <f t="shared" si="71"/>
        <v/>
      </c>
      <c r="X35" s="36" t="str">
        <f t="shared" si="71"/>
        <v/>
      </c>
      <c r="Y35" s="32"/>
      <c r="Z35" s="36" t="str">
        <f t="shared" si="60"/>
        <v/>
      </c>
      <c r="AA35" s="36" t="str">
        <f t="shared" ref="AA35:AF35" si="72">IF(Z35="","",IF(MONTH(Z35+1)&lt;&gt;MONTH(Z35),"",Z35+1))</f>
        <v/>
      </c>
      <c r="AB35" s="36" t="str">
        <f t="shared" si="72"/>
        <v/>
      </c>
      <c r="AC35" s="36" t="str">
        <f t="shared" si="72"/>
        <v/>
      </c>
      <c r="AD35" s="36" t="str">
        <f t="shared" si="72"/>
        <v/>
      </c>
      <c r="AE35" s="36" t="str">
        <f t="shared" si="72"/>
        <v/>
      </c>
      <c r="AF35" s="36" t="str">
        <f t="shared" si="72"/>
        <v/>
      </c>
      <c r="AG35" s="32"/>
      <c r="AH35" s="99"/>
      <c r="AJ35" s="35"/>
      <c r="AK35" s="35"/>
      <c r="AL35" s="35"/>
    </row>
    <row r="36" ht="12.75" customHeight="1">
      <c r="A36" s="4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4"/>
      <c r="AI36" s="4"/>
      <c r="AJ36" s="4"/>
      <c r="AK36" s="4"/>
      <c r="AL36" s="4"/>
    </row>
    <row r="37" ht="13.5" customHeight="1">
      <c r="A37" s="4"/>
      <c r="B37" s="4"/>
      <c r="C37" s="4"/>
      <c r="D37" s="4"/>
      <c r="E37" s="4"/>
      <c r="F37" s="4"/>
      <c r="G37" s="4"/>
      <c r="H37" s="4"/>
      <c r="I37" s="20"/>
      <c r="J37" s="4"/>
      <c r="K37" s="4"/>
      <c r="L37" s="4"/>
      <c r="M37" s="4"/>
      <c r="N37" s="4"/>
      <c r="O37" s="4"/>
      <c r="P37" s="4"/>
      <c r="Q37" s="20"/>
      <c r="R37" s="4"/>
      <c r="S37" s="4"/>
      <c r="T37" s="4"/>
      <c r="U37" s="4"/>
      <c r="V37" s="4"/>
      <c r="W37" s="4"/>
      <c r="X37" s="4"/>
      <c r="Y37" s="20"/>
      <c r="Z37" s="20"/>
      <c r="AA37" s="20"/>
      <c r="AB37" s="20"/>
      <c r="AC37" s="20"/>
      <c r="AD37" s="20"/>
      <c r="AE37" s="20"/>
      <c r="AF37" s="20"/>
      <c r="AG37" s="20"/>
      <c r="AH37" s="4"/>
      <c r="AI37" s="4"/>
      <c r="AJ37" s="4"/>
      <c r="AK37" s="4"/>
      <c r="AL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</sheetData>
  <mergeCells count="22">
    <mergeCell ref="A1:AG1"/>
    <mergeCell ref="D3:F3"/>
    <mergeCell ref="J3:L3"/>
    <mergeCell ref="R3:S3"/>
    <mergeCell ref="B6:P6"/>
    <mergeCell ref="R6:AF6"/>
    <mergeCell ref="B8:H8"/>
    <mergeCell ref="Z8:AF8"/>
    <mergeCell ref="R19:X19"/>
    <mergeCell ref="Z19:AF19"/>
    <mergeCell ref="B28:H28"/>
    <mergeCell ref="J28:P28"/>
    <mergeCell ref="R28:X28"/>
    <mergeCell ref="Z28:AF28"/>
    <mergeCell ref="J8:P8"/>
    <mergeCell ref="R8:X8"/>
    <mergeCell ref="AI11:AJ11"/>
    <mergeCell ref="AI12:AJ12"/>
    <mergeCell ref="AI18:AJ18"/>
    <mergeCell ref="B19:H19"/>
    <mergeCell ref="J19:P19"/>
    <mergeCell ref="AI19:AJ19"/>
  </mergeCells>
  <conditionalFormatting sqref="B11:H16 J11:P16 R11:X16 Z11:AF16 B21:H26 J21:P26 R21:X26 Z21:AF26 AH27:AH32 B30:H35 J30:P35 R30:X35 Z30:AF35 AH34:AH35">
    <cfRule type="expression" dxfId="0" priority="1">
      <formula>OR(WEEKDAY(B11,1)=1,WEEKDAY(B11,1)=7)</formula>
    </cfRule>
  </conditionalFormatting>
  <conditionalFormatting sqref="Z8">
    <cfRule type="expression" dxfId="1" priority="2">
      <formula>$J$3=1</formula>
    </cfRule>
  </conditionalFormatting>
  <conditionalFormatting sqref="B8">
    <cfRule type="expression" dxfId="1" priority="3">
      <formula>$J$3=1</formula>
    </cfRule>
  </conditionalFormatting>
  <conditionalFormatting sqref="J8">
    <cfRule type="expression" dxfId="1" priority="4">
      <formula>$J$3=1</formula>
    </cfRule>
  </conditionalFormatting>
  <conditionalFormatting sqref="R8">
    <cfRule type="expression" dxfId="1" priority="5">
      <formula>$J$3=1</formula>
    </cfRule>
  </conditionalFormatting>
  <conditionalFormatting sqref="B19">
    <cfRule type="expression" dxfId="1" priority="6">
      <formula>$J$3=1</formula>
    </cfRule>
  </conditionalFormatting>
  <conditionalFormatting sqref="J19">
    <cfRule type="expression" dxfId="1" priority="7">
      <formula>$J$3=1</formula>
    </cfRule>
  </conditionalFormatting>
  <conditionalFormatting sqref="R19">
    <cfRule type="expression" dxfId="1" priority="8">
      <formula>$J$3=1</formula>
    </cfRule>
  </conditionalFormatting>
  <conditionalFormatting sqref="Z19">
    <cfRule type="expression" dxfId="1" priority="9">
      <formula>$J$3=1</formula>
    </cfRule>
  </conditionalFormatting>
  <conditionalFormatting sqref="B28">
    <cfRule type="expression" dxfId="1" priority="10">
      <formula>$J$3=1</formula>
    </cfRule>
  </conditionalFormatting>
  <conditionalFormatting sqref="J28">
    <cfRule type="expression" dxfId="1" priority="11">
      <formula>$J$3=1</formula>
    </cfRule>
  </conditionalFormatting>
  <conditionalFormatting sqref="R28">
    <cfRule type="expression" dxfId="1" priority="12">
      <formula>$J$3=1</formula>
    </cfRule>
  </conditionalFormatting>
  <conditionalFormatting sqref="Z28">
    <cfRule type="expression" dxfId="1" priority="13">
      <formula>$J$3=1</formula>
    </cfRule>
  </conditionalFormatting>
  <printOptions horizontalCentered="1"/>
  <pageMargins bottom="0.5" footer="0.0" header="0.0" left="0.4699367088607595" right="0.5" top="0.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14"/>
    <col customWidth="1" min="2" max="32" width="4.0"/>
    <col customWidth="1" min="33" max="33" width="3.14"/>
    <col customWidth="1" min="34" max="34" width="7.14"/>
    <col customWidth="1" min="35" max="35" width="42.86"/>
  </cols>
  <sheetData>
    <row r="1" ht="41.25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100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4"/>
      <c r="AI2" s="101"/>
    </row>
    <row r="3" ht="16.5" customHeight="1">
      <c r="A3" s="8"/>
      <c r="B3" s="8"/>
      <c r="C3" s="9" t="s">
        <v>1</v>
      </c>
      <c r="D3" s="10">
        <v>2022.0</v>
      </c>
      <c r="E3" s="11"/>
      <c r="F3" s="12"/>
      <c r="G3" s="13"/>
      <c r="H3" s="13"/>
      <c r="I3" s="9" t="s">
        <v>2</v>
      </c>
      <c r="J3" s="10">
        <v>5.0</v>
      </c>
      <c r="K3" s="11"/>
      <c r="L3" s="12"/>
      <c r="M3" s="13"/>
      <c r="N3" s="13"/>
      <c r="O3" s="13"/>
      <c r="P3" s="13"/>
      <c r="Q3" s="9" t="s">
        <v>3</v>
      </c>
      <c r="R3" s="14">
        <v>1.0</v>
      </c>
      <c r="S3" s="12"/>
      <c r="T3" s="15" t="s">
        <v>4</v>
      </c>
      <c r="U3" s="13"/>
      <c r="V3" s="13"/>
      <c r="W3" s="13"/>
      <c r="X3" s="13"/>
      <c r="Y3" s="13"/>
      <c r="Z3" s="13"/>
      <c r="AA3" s="13"/>
      <c r="AB3" s="8"/>
      <c r="AC3" s="8"/>
      <c r="AD3" s="8"/>
      <c r="AE3" s="8"/>
      <c r="AF3" s="16"/>
      <c r="AG3" s="8"/>
      <c r="AH3" s="4"/>
      <c r="AI3" s="102"/>
    </row>
    <row r="4" ht="12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4"/>
      <c r="AI4" s="103"/>
    </row>
    <row r="5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04"/>
    </row>
    <row r="6" ht="23.25" customHeight="1">
      <c r="A6" s="4"/>
      <c r="B6" s="105" t="str">
        <f>IF($J$3=1,D3,D3&amp;"-"&amp;D3+1)</f>
        <v>2022-2023</v>
      </c>
      <c r="Q6" s="20"/>
      <c r="R6" s="21"/>
      <c r="S6" s="21"/>
      <c r="T6" s="21"/>
      <c r="U6" s="21"/>
      <c r="V6" s="21"/>
      <c r="W6" s="21"/>
      <c r="X6" s="21"/>
      <c r="Y6" s="21"/>
      <c r="Z6" s="106" t="s">
        <v>22</v>
      </c>
      <c r="AA6" s="107"/>
      <c r="AB6" s="107"/>
      <c r="AC6" s="107"/>
      <c r="AD6" s="107"/>
      <c r="AE6" s="107"/>
      <c r="AF6" s="107"/>
      <c r="AG6" s="107"/>
      <c r="AH6" s="42"/>
    </row>
    <row r="7" ht="16.5" customHeight="1">
      <c r="A7" s="4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108" t="s">
        <v>23</v>
      </c>
      <c r="AA7" s="109"/>
      <c r="AB7" s="109"/>
      <c r="AC7" s="109"/>
      <c r="AD7" s="109"/>
      <c r="AE7" s="109"/>
      <c r="AF7" s="109"/>
      <c r="AG7" s="109"/>
      <c r="AH7" s="109"/>
    </row>
    <row r="8" ht="21.0" customHeight="1">
      <c r="A8" s="28"/>
      <c r="B8" s="29">
        <f>DATE(D3,J3,1)</f>
        <v>44682</v>
      </c>
      <c r="C8" s="2"/>
      <c r="D8" s="2"/>
      <c r="E8" s="2"/>
      <c r="F8" s="2"/>
      <c r="G8" s="2"/>
      <c r="H8" s="3"/>
      <c r="I8" s="30"/>
      <c r="J8" s="29">
        <f>DATE(YEAR(B8+42),MONTH(B8+42),1)</f>
        <v>44713</v>
      </c>
      <c r="K8" s="2"/>
      <c r="L8" s="2"/>
      <c r="M8" s="2"/>
      <c r="N8" s="2"/>
      <c r="O8" s="2"/>
      <c r="P8" s="3"/>
      <c r="Q8" s="31"/>
      <c r="R8" s="29">
        <f>DATE(YEAR(J8+42),MONTH(J8+42),1)</f>
        <v>44743</v>
      </c>
      <c r="S8" s="2"/>
      <c r="T8" s="2"/>
      <c r="U8" s="2"/>
      <c r="V8" s="2"/>
      <c r="W8" s="2"/>
      <c r="X8" s="3"/>
      <c r="Y8" s="31"/>
      <c r="Z8" s="108" t="s">
        <v>24</v>
      </c>
      <c r="AA8" s="109"/>
      <c r="AB8" s="109"/>
      <c r="AC8" s="109"/>
      <c r="AD8" s="109"/>
      <c r="AE8" s="109"/>
      <c r="AF8" s="109"/>
      <c r="AG8" s="109"/>
      <c r="AH8" s="109"/>
    </row>
    <row r="9" ht="18.0" customHeight="1">
      <c r="A9" s="32"/>
      <c r="B9" s="33" t="str">
        <f>CHOOSE(1+MOD($R$3+1-2,7),"S","M","T","W","T","F","S")</f>
        <v>S</v>
      </c>
      <c r="C9" s="33" t="str">
        <f>CHOOSE(1+MOD($R$3+2-2,7),"S","M","T","W","T","F","S")</f>
        <v>M</v>
      </c>
      <c r="D9" s="33" t="str">
        <f>CHOOSE(1+MOD($R$3+3-2,7),"S","M","T","W","T","F","S")</f>
        <v>T</v>
      </c>
      <c r="E9" s="33" t="str">
        <f>CHOOSE(1+MOD($R$3+4-2,7),"S","M","T","W","T","F","S")</f>
        <v>W</v>
      </c>
      <c r="F9" s="33" t="str">
        <f>CHOOSE(1+MOD($R$3+5-2,7),"S","M","T","W","T","F","S")</f>
        <v>T</v>
      </c>
      <c r="G9" s="33" t="str">
        <f>CHOOSE(1+MOD($R$3+6-2,7),"S","M","T","W","T","F","S")</f>
        <v>F</v>
      </c>
      <c r="H9" s="33" t="str">
        <f>CHOOSE(1+MOD($R$3+7-2,7),"S","M","T","W","T","F","S")</f>
        <v>S</v>
      </c>
      <c r="I9" s="34"/>
      <c r="J9" s="33" t="str">
        <f>CHOOSE(1+MOD($R$3+1-2,7),"S","M","T","W","T","F","S")</f>
        <v>S</v>
      </c>
      <c r="K9" s="33" t="str">
        <f>CHOOSE(1+MOD($R$3+2-2,7),"S","M","T","W","T","F","S")</f>
        <v>M</v>
      </c>
      <c r="L9" s="33" t="str">
        <f>CHOOSE(1+MOD($R$3+3-2,7),"S","M","T","W","T","F","S")</f>
        <v>T</v>
      </c>
      <c r="M9" s="83" t="str">
        <f>CHOOSE(1+MOD($R$3+4-2,7),"S","M","T","W","T","F","S")</f>
        <v>W</v>
      </c>
      <c r="N9" s="33" t="str">
        <f>CHOOSE(1+MOD($R$3+5-2,7),"S","M","T","W","T","F","S")</f>
        <v>T</v>
      </c>
      <c r="O9" s="33" t="str">
        <f>CHOOSE(1+MOD($R$3+6-2,7),"S","M","T","W","T","F","S")</f>
        <v>F</v>
      </c>
      <c r="P9" s="33" t="str">
        <f>CHOOSE(1+MOD($R$3+7-2,7),"S","M","T","W","T","F","S")</f>
        <v>S</v>
      </c>
      <c r="Q9" s="32"/>
      <c r="R9" s="33" t="str">
        <f>CHOOSE(1+MOD($R$3+1-2,7),"S","M","T","W","T","F","S")</f>
        <v>S</v>
      </c>
      <c r="S9" s="33" t="str">
        <f>CHOOSE(1+MOD($R$3+2-2,7),"S","M","T","W","T","F","S")</f>
        <v>M</v>
      </c>
      <c r="T9" s="33" t="str">
        <f>CHOOSE(1+MOD($R$3+3-2,7),"S","M","T","W","T","F","S")</f>
        <v>T</v>
      </c>
      <c r="U9" s="33" t="str">
        <f>CHOOSE(1+MOD($R$3+4-2,7),"S","M","T","W","T","F","S")</f>
        <v>W</v>
      </c>
      <c r="V9" s="33" t="str">
        <f>CHOOSE(1+MOD($R$3+5-2,7),"S","M","T","W","T","F","S")</f>
        <v>T</v>
      </c>
      <c r="W9" s="33" t="str">
        <f>CHOOSE(1+MOD($R$3+6-2,7),"S","M","T","W","T","F","S")</f>
        <v>F</v>
      </c>
      <c r="X9" s="33" t="str">
        <f>CHOOSE(1+MOD($R$3+7-2,7),"S","M","T","W","T","F","S")</f>
        <v>S</v>
      </c>
      <c r="Y9" s="32"/>
      <c r="Z9" s="106"/>
      <c r="AA9" s="107"/>
      <c r="AB9" s="107"/>
      <c r="AC9" s="107"/>
      <c r="AD9" s="107"/>
      <c r="AE9" s="107"/>
      <c r="AF9" s="107"/>
      <c r="AG9" s="107"/>
      <c r="AH9" s="42"/>
    </row>
    <row r="10" ht="18.0" customHeight="1">
      <c r="A10" s="35"/>
      <c r="B10" s="36">
        <f>IF(WEEKDAY(B8,1)=MOD($R$3,7),B8,"")</f>
        <v>44682</v>
      </c>
      <c r="C10" s="37">
        <f>IF(B10="",IF(WEEKDAY(B8,1)=MOD($R$3,7)+1,B8,""),B10+1)</f>
        <v>44683</v>
      </c>
      <c r="D10" s="37">
        <f>IF(C10="",IF(WEEKDAY(B8,1)=MOD($R$3+1,7)+1,B8,""),C10+1)</f>
        <v>44684</v>
      </c>
      <c r="E10" s="37">
        <f>IF(D10="",IF(WEEKDAY(B8,1)=MOD($R$3+2,7)+1,B8,""),D10+1)</f>
        <v>44685</v>
      </c>
      <c r="F10" s="37">
        <f>IF(E10="",IF(WEEKDAY(B8,1)=MOD($R$3+3,7)+1,B8,""),E10+1)</f>
        <v>44686</v>
      </c>
      <c r="G10" s="37">
        <f>IF(F10="",IF(WEEKDAY(B8,1)=MOD($R$3+4,7)+1,B8,""),F10+1)</f>
        <v>44687</v>
      </c>
      <c r="H10" s="36">
        <f>IF(G10="",IF(WEEKDAY(B8,1)=MOD($R$3+5,7)+1,B8,""),G10+1)</f>
        <v>44688</v>
      </c>
      <c r="I10" s="34"/>
      <c r="J10" s="36" t="str">
        <f>IF(WEEKDAY(J8,1)=MOD($R$3,7),J8,"")</f>
        <v/>
      </c>
      <c r="K10" s="40" t="str">
        <f>IF(J10="",IF(WEEKDAY(J8,1)=MOD($R$3,7)+1,J8,""),J10+1)</f>
        <v/>
      </c>
      <c r="L10" s="40" t="str">
        <f>IF(K10="",IF(WEEKDAY(J8,1)=MOD($R$3+1,7)+1,J8,""),K10+1)</f>
        <v/>
      </c>
      <c r="M10" s="110">
        <f>IF(L10="",IF(WEEKDAY(J8,1)=MOD($R$3+2,7)+1,J8,""),L10+1)</f>
        <v>44713</v>
      </c>
      <c r="N10" s="111">
        <f>IF(M10="",IF(WEEKDAY(J8,1)=MOD($R$3+3,7)+1,J8,""),M10+1)</f>
        <v>44714</v>
      </c>
      <c r="O10" s="74">
        <f>IF(N10="",IF(WEEKDAY(J8,1)=MOD($R$3+4,7)+1,J8,""),N10+1)</f>
        <v>44715</v>
      </c>
      <c r="P10" s="40">
        <f>IF(O10="",IF(WEEKDAY(J8,1)=MOD($R$3+5,7)+1,J8,""),O10+1)</f>
        <v>44716</v>
      </c>
      <c r="Q10" s="112"/>
      <c r="R10" s="40" t="str">
        <f>IF(WEEKDAY(R8,1)=MOD($R$3,7),R8,"")</f>
        <v/>
      </c>
      <c r="S10" s="40" t="str">
        <f>IF(R10="",IF(WEEKDAY(R8,1)=MOD($R$3,7)+1,R8,""),R10+1)</f>
        <v/>
      </c>
      <c r="T10" s="40" t="str">
        <f>IF(S10="",IF(WEEKDAY(R8,1)=MOD($R$3+1,7)+1,R8,""),S10+1)</f>
        <v/>
      </c>
      <c r="U10" s="40" t="str">
        <f>IF(T10="",IF(WEEKDAY(R8,1)=MOD($R$3+2,7)+1,R8,""),T10+1)</f>
        <v/>
      </c>
      <c r="V10" s="40" t="str">
        <f>IF(U10="",IF(WEEKDAY(R8,1)=MOD($R$3+3,7)+1,R8,""),U10+1)</f>
        <v/>
      </c>
      <c r="W10" s="40">
        <f>IF(V10="",IF(WEEKDAY(R8,1)=MOD($R$3+4,7)+1,R8,""),V10+1)</f>
        <v>44743</v>
      </c>
      <c r="X10" s="36">
        <f>IF(W10="",IF(WEEKDAY(R8,1)=MOD($R$3+5,7)+1,R8,""),W10+1)</f>
        <v>44744</v>
      </c>
      <c r="Y10" s="32"/>
      <c r="Z10" s="106" t="s">
        <v>25</v>
      </c>
      <c r="AA10" s="107"/>
      <c r="AB10" s="107"/>
      <c r="AC10" s="107"/>
      <c r="AD10" s="107"/>
      <c r="AE10" s="107"/>
      <c r="AF10" s="107"/>
      <c r="AG10" s="107"/>
      <c r="AH10" s="42"/>
    </row>
    <row r="11" ht="18.0" customHeight="1">
      <c r="A11" s="35"/>
      <c r="B11" s="36">
        <f t="shared" ref="B11:B15" si="4">IF(H10="","",IF(MONTH(H10+1)&lt;&gt;MONTH(H10),"",H10+1))</f>
        <v>44689</v>
      </c>
      <c r="C11" s="37">
        <f t="shared" ref="C11:H11" si="1">IF(B11="","",IF(MONTH(B11+1)&lt;&gt;MONTH(B11),"",B11+1))</f>
        <v>44690</v>
      </c>
      <c r="D11" s="37">
        <f t="shared" si="1"/>
        <v>44691</v>
      </c>
      <c r="E11" s="37">
        <f t="shared" si="1"/>
        <v>44692</v>
      </c>
      <c r="F11" s="45">
        <f t="shared" si="1"/>
        <v>44693</v>
      </c>
      <c r="G11" s="45">
        <f t="shared" si="1"/>
        <v>44694</v>
      </c>
      <c r="H11" s="36">
        <f t="shared" si="1"/>
        <v>44695</v>
      </c>
      <c r="I11" s="34"/>
      <c r="J11" s="36">
        <f t="shared" ref="J11:J15" si="6">IF(P10="","",IF(MONTH(P10+1)&lt;&gt;MONTH(P10),"",P10+1))</f>
        <v>44717</v>
      </c>
      <c r="K11" s="113">
        <f t="shared" ref="K11:P11" si="2">IF(J11="","",IF(MONTH(J11+1)&lt;&gt;MONTH(J11),"",J11+1))</f>
        <v>44718</v>
      </c>
      <c r="L11" s="55">
        <f t="shared" si="2"/>
        <v>44719</v>
      </c>
      <c r="M11" s="40">
        <f t="shared" si="2"/>
        <v>44720</v>
      </c>
      <c r="N11" s="40">
        <f t="shared" si="2"/>
        <v>44721</v>
      </c>
      <c r="O11" s="40">
        <f t="shared" si="2"/>
        <v>44722</v>
      </c>
      <c r="P11" s="40">
        <f t="shared" si="2"/>
        <v>44723</v>
      </c>
      <c r="Q11" s="112"/>
      <c r="R11" s="40">
        <f t="shared" ref="R11:R15" si="8">IF(X10="","",IF(MONTH(X10+1)&lt;&gt;MONTH(X10),"",X10+1))</f>
        <v>44745</v>
      </c>
      <c r="S11" s="40">
        <f t="shared" ref="S11:X11" si="3">IF(R11="","",IF(MONTH(R11+1)&lt;&gt;MONTH(R11),"",R11+1))</f>
        <v>44746</v>
      </c>
      <c r="T11" s="40">
        <f t="shared" si="3"/>
        <v>44747</v>
      </c>
      <c r="U11" s="40">
        <f t="shared" si="3"/>
        <v>44748</v>
      </c>
      <c r="V11" s="40">
        <f t="shared" si="3"/>
        <v>44749</v>
      </c>
      <c r="W11" s="40">
        <f t="shared" si="3"/>
        <v>44750</v>
      </c>
      <c r="X11" s="36">
        <f t="shared" si="3"/>
        <v>44751</v>
      </c>
      <c r="Y11" s="32"/>
      <c r="Z11" s="114" t="s">
        <v>26</v>
      </c>
      <c r="AA11" s="107"/>
      <c r="AB11" s="107"/>
      <c r="AC11" s="107"/>
      <c r="AD11" s="107"/>
      <c r="AE11" s="107"/>
      <c r="AF11" s="107"/>
      <c r="AG11" s="107"/>
      <c r="AH11" s="42"/>
    </row>
    <row r="12" ht="18.0" customHeight="1">
      <c r="A12" s="35"/>
      <c r="B12" s="36">
        <f t="shared" si="4"/>
        <v>44696</v>
      </c>
      <c r="C12" s="45">
        <f t="shared" ref="C12:H12" si="5">IF(B12="","",IF(MONTH(B12+1)&lt;&gt;MONTH(B12),"",B12+1))</f>
        <v>44697</v>
      </c>
      <c r="D12" s="45">
        <f t="shared" si="5"/>
        <v>44698</v>
      </c>
      <c r="E12" s="45">
        <f t="shared" si="5"/>
        <v>44699</v>
      </c>
      <c r="F12" s="45">
        <f t="shared" si="5"/>
        <v>44700</v>
      </c>
      <c r="G12" s="45">
        <f t="shared" si="5"/>
        <v>44701</v>
      </c>
      <c r="H12" s="36">
        <f t="shared" si="5"/>
        <v>44702</v>
      </c>
      <c r="I12" s="34"/>
      <c r="J12" s="36">
        <f t="shared" si="6"/>
        <v>44724</v>
      </c>
      <c r="K12" s="115">
        <f t="shared" ref="K12:P12" si="7">IF(J12="","",IF(MONTH(J12+1)&lt;&gt;MONTH(J12),"",J12+1))</f>
        <v>44725</v>
      </c>
      <c r="L12" s="40">
        <f t="shared" si="7"/>
        <v>44726</v>
      </c>
      <c r="M12" s="40">
        <f t="shared" si="7"/>
        <v>44727</v>
      </c>
      <c r="N12" s="40">
        <f t="shared" si="7"/>
        <v>44728</v>
      </c>
      <c r="O12" s="40">
        <f t="shared" si="7"/>
        <v>44729</v>
      </c>
      <c r="P12" s="40">
        <f t="shared" si="7"/>
        <v>44730</v>
      </c>
      <c r="Q12" s="112"/>
      <c r="R12" s="40">
        <f t="shared" si="8"/>
        <v>44752</v>
      </c>
      <c r="S12" s="40">
        <f t="shared" ref="S12:X12" si="9">IF(R12="","",IF(MONTH(R12+1)&lt;&gt;MONTH(R12),"",R12+1))</f>
        <v>44753</v>
      </c>
      <c r="T12" s="40">
        <f t="shared" si="9"/>
        <v>44754</v>
      </c>
      <c r="U12" s="40">
        <f t="shared" si="9"/>
        <v>44755</v>
      </c>
      <c r="V12" s="40">
        <f t="shared" si="9"/>
        <v>44756</v>
      </c>
      <c r="W12" s="49">
        <f t="shared" si="9"/>
        <v>44757</v>
      </c>
      <c r="X12" s="36">
        <f t="shared" si="9"/>
        <v>44758</v>
      </c>
      <c r="Y12" s="32"/>
      <c r="Z12" s="114" t="s">
        <v>27</v>
      </c>
      <c r="AA12" s="107"/>
      <c r="AB12" s="107"/>
      <c r="AC12" s="107"/>
      <c r="AD12" s="107"/>
      <c r="AE12" s="107"/>
      <c r="AF12" s="107"/>
      <c r="AG12" s="107"/>
      <c r="AH12" s="42"/>
    </row>
    <row r="13" ht="18.0" customHeight="1">
      <c r="A13" s="35"/>
      <c r="B13" s="36">
        <f t="shared" si="4"/>
        <v>44703</v>
      </c>
      <c r="C13" s="45">
        <f t="shared" ref="C13:H13" si="10">IF(B13="","",IF(MONTH(B13+1)&lt;&gt;MONTH(B13),"",B13+1))</f>
        <v>44704</v>
      </c>
      <c r="D13" s="45">
        <f t="shared" si="10"/>
        <v>44705</v>
      </c>
      <c r="E13" s="45">
        <f t="shared" si="10"/>
        <v>44706</v>
      </c>
      <c r="F13" s="45">
        <f t="shared" si="10"/>
        <v>44707</v>
      </c>
      <c r="G13" s="45">
        <f t="shared" si="10"/>
        <v>44708</v>
      </c>
      <c r="H13" s="36">
        <f t="shared" si="10"/>
        <v>44709</v>
      </c>
      <c r="I13" s="34"/>
      <c r="J13" s="36">
        <f t="shared" si="6"/>
        <v>44731</v>
      </c>
      <c r="K13" s="40">
        <f t="shared" ref="K13:P13" si="11">IF(J13="","",IF(MONTH(J13+1)&lt;&gt;MONTH(J13),"",J13+1))</f>
        <v>44732</v>
      </c>
      <c r="L13" s="40">
        <f t="shared" si="11"/>
        <v>44733</v>
      </c>
      <c r="M13" s="40">
        <f t="shared" si="11"/>
        <v>44734</v>
      </c>
      <c r="N13" s="40">
        <f t="shared" si="11"/>
        <v>44735</v>
      </c>
      <c r="O13" s="40">
        <f t="shared" si="11"/>
        <v>44736</v>
      </c>
      <c r="P13" s="40">
        <f t="shared" si="11"/>
        <v>44737</v>
      </c>
      <c r="Q13" s="112"/>
      <c r="R13" s="40">
        <f t="shared" si="8"/>
        <v>44759</v>
      </c>
      <c r="S13" s="40">
        <f t="shared" ref="S13:X13" si="12">IF(R13="","",IF(MONTH(R13+1)&lt;&gt;MONTH(R13),"",R13+1))</f>
        <v>44760</v>
      </c>
      <c r="T13" s="40">
        <f t="shared" si="12"/>
        <v>44761</v>
      </c>
      <c r="U13" s="40">
        <f t="shared" si="12"/>
        <v>44762</v>
      </c>
      <c r="V13" s="40">
        <f t="shared" si="12"/>
        <v>44763</v>
      </c>
      <c r="W13" s="40">
        <f t="shared" si="12"/>
        <v>44764</v>
      </c>
      <c r="X13" s="36">
        <f t="shared" si="12"/>
        <v>44765</v>
      </c>
      <c r="Y13" s="32"/>
      <c r="Z13" s="114" t="s">
        <v>28</v>
      </c>
      <c r="AA13" s="107"/>
      <c r="AB13" s="107"/>
      <c r="AC13" s="107"/>
      <c r="AD13" s="107"/>
      <c r="AE13" s="107"/>
      <c r="AF13" s="107"/>
      <c r="AG13" s="107"/>
      <c r="AH13" s="42"/>
    </row>
    <row r="14" ht="18.0" customHeight="1">
      <c r="A14" s="35"/>
      <c r="B14" s="36">
        <f t="shared" si="4"/>
        <v>44710</v>
      </c>
      <c r="C14" s="45">
        <f t="shared" ref="C14:H14" si="13">IF(B14="","",IF(MONTH(B14+1)&lt;&gt;MONTH(B14),"",B14+1))</f>
        <v>44711</v>
      </c>
      <c r="D14" s="45">
        <f t="shared" si="13"/>
        <v>44712</v>
      </c>
      <c r="E14" s="45" t="str">
        <f t="shared" si="13"/>
        <v/>
      </c>
      <c r="F14" s="37" t="str">
        <f t="shared" si="13"/>
        <v/>
      </c>
      <c r="G14" s="40" t="str">
        <f t="shared" si="13"/>
        <v/>
      </c>
      <c r="H14" s="36" t="str">
        <f t="shared" si="13"/>
        <v/>
      </c>
      <c r="I14" s="34"/>
      <c r="J14" s="36">
        <f t="shared" si="6"/>
        <v>44738</v>
      </c>
      <c r="K14" s="40">
        <f t="shared" ref="K14:P14" si="14">IF(J14="","",IF(MONTH(J14+1)&lt;&gt;MONTH(J14),"",J14+1))</f>
        <v>44739</v>
      </c>
      <c r="L14" s="40">
        <f t="shared" si="14"/>
        <v>44740</v>
      </c>
      <c r="M14" s="40">
        <f t="shared" si="14"/>
        <v>44741</v>
      </c>
      <c r="N14" s="40">
        <f t="shared" si="14"/>
        <v>44742</v>
      </c>
      <c r="O14" s="40" t="str">
        <f t="shared" si="14"/>
        <v/>
      </c>
      <c r="P14" s="40" t="str">
        <f t="shared" si="14"/>
        <v/>
      </c>
      <c r="Q14" s="112"/>
      <c r="R14" s="40">
        <f t="shared" si="8"/>
        <v>44766</v>
      </c>
      <c r="S14" s="40">
        <f t="shared" ref="S14:X14" si="15">IF(R14="","",IF(MONTH(R14+1)&lt;&gt;MONTH(R14),"",R14+1))</f>
        <v>44767</v>
      </c>
      <c r="T14" s="40">
        <f t="shared" si="15"/>
        <v>44768</v>
      </c>
      <c r="U14" s="40">
        <f t="shared" si="15"/>
        <v>44769</v>
      </c>
      <c r="V14" s="40">
        <f t="shared" si="15"/>
        <v>44770</v>
      </c>
      <c r="W14" s="40">
        <f t="shared" si="15"/>
        <v>44771</v>
      </c>
      <c r="X14" s="36">
        <f t="shared" si="15"/>
        <v>44772</v>
      </c>
      <c r="Y14" s="32"/>
      <c r="Z14" s="114"/>
      <c r="AA14" s="107"/>
      <c r="AB14" s="107"/>
      <c r="AC14" s="107"/>
      <c r="AD14" s="107"/>
      <c r="AE14" s="107"/>
      <c r="AF14" s="107"/>
      <c r="AG14" s="107"/>
      <c r="AH14" s="42"/>
    </row>
    <row r="15" ht="18.0" customHeight="1">
      <c r="A15" s="35"/>
      <c r="B15" s="37" t="str">
        <f t="shared" si="4"/>
        <v/>
      </c>
      <c r="C15" s="40" t="str">
        <f t="shared" ref="C15:H15" si="16">IF(B15="","",IF(MONTH(B15+1)&lt;&gt;MONTH(B15),"",B15+1))</f>
        <v/>
      </c>
      <c r="D15" s="37" t="str">
        <f t="shared" si="16"/>
        <v/>
      </c>
      <c r="E15" s="37" t="str">
        <f t="shared" si="16"/>
        <v/>
      </c>
      <c r="F15" s="37" t="str">
        <f t="shared" si="16"/>
        <v/>
      </c>
      <c r="G15" s="37" t="str">
        <f t="shared" si="16"/>
        <v/>
      </c>
      <c r="H15" s="37" t="str">
        <f t="shared" si="16"/>
        <v/>
      </c>
      <c r="I15" s="34"/>
      <c r="J15" s="36" t="str">
        <f t="shared" si="6"/>
        <v/>
      </c>
      <c r="K15" s="36" t="str">
        <f t="shared" ref="K15:P15" si="17">IF(J15="","",IF(MONTH(J15+1)&lt;&gt;MONTH(J15),"",J15+1))</f>
        <v/>
      </c>
      <c r="L15" s="36" t="str">
        <f t="shared" si="17"/>
        <v/>
      </c>
      <c r="M15" s="36" t="str">
        <f t="shared" si="17"/>
        <v/>
      </c>
      <c r="N15" s="36" t="str">
        <f t="shared" si="17"/>
        <v/>
      </c>
      <c r="O15" s="36" t="str">
        <f t="shared" si="17"/>
        <v/>
      </c>
      <c r="P15" s="36" t="str">
        <f t="shared" si="17"/>
        <v/>
      </c>
      <c r="Q15" s="32"/>
      <c r="R15" s="36">
        <f t="shared" si="8"/>
        <v>44773</v>
      </c>
      <c r="S15" s="36" t="str">
        <f t="shared" ref="S15:X15" si="18">IF(R15="","",IF(MONTH(R15+1)&lt;&gt;MONTH(R15),"",R15+1))</f>
        <v/>
      </c>
      <c r="T15" s="36" t="str">
        <f t="shared" si="18"/>
        <v/>
      </c>
      <c r="U15" s="36" t="str">
        <f t="shared" si="18"/>
        <v/>
      </c>
      <c r="V15" s="36" t="str">
        <f t="shared" si="18"/>
        <v/>
      </c>
      <c r="W15" s="36" t="str">
        <f t="shared" si="18"/>
        <v/>
      </c>
      <c r="X15" s="36" t="str">
        <f t="shared" si="18"/>
        <v/>
      </c>
      <c r="Y15" s="32"/>
      <c r="Z15" s="106"/>
      <c r="AA15" s="107"/>
      <c r="AB15" s="107"/>
      <c r="AC15" s="107"/>
      <c r="AD15" s="107"/>
      <c r="AE15" s="107"/>
      <c r="AF15" s="107"/>
      <c r="AG15" s="107"/>
      <c r="AH15" s="42"/>
    </row>
    <row r="16" ht="18.0" customHeight="1">
      <c r="A16" s="4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106" t="s">
        <v>29</v>
      </c>
      <c r="AA16" s="107"/>
      <c r="AB16" s="107"/>
      <c r="AC16" s="107"/>
      <c r="AD16" s="107"/>
      <c r="AE16" s="107"/>
      <c r="AF16" s="107"/>
      <c r="AG16" s="107"/>
      <c r="AH16" s="42"/>
    </row>
    <row r="17" ht="18.0" customHeight="1">
      <c r="A17" s="4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108" t="s">
        <v>30</v>
      </c>
      <c r="AA17" s="109"/>
      <c r="AB17" s="109"/>
      <c r="AC17" s="109"/>
      <c r="AD17" s="109"/>
      <c r="AE17" s="109"/>
      <c r="AF17" s="109"/>
      <c r="AG17" s="109"/>
      <c r="AH17" s="109"/>
    </row>
    <row r="18" ht="21.0" customHeight="1">
      <c r="A18" s="28"/>
      <c r="B18" s="116">
        <v>2.0</v>
      </c>
      <c r="C18" s="117" t="s">
        <v>31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08" t="s">
        <v>32</v>
      </c>
      <c r="AA18" s="109"/>
      <c r="AB18" s="109"/>
      <c r="AC18" s="109"/>
      <c r="AD18" s="109"/>
      <c r="AE18" s="109"/>
      <c r="AF18" s="109"/>
      <c r="AG18" s="109"/>
      <c r="AH18" s="109"/>
    </row>
    <row r="19" ht="18.0" customHeight="1">
      <c r="A19" s="32"/>
      <c r="B19" s="71"/>
      <c r="C19" s="117" t="s">
        <v>33</v>
      </c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20"/>
      <c r="AG19" s="32"/>
      <c r="AH19" s="4"/>
      <c r="AI19" s="104"/>
    </row>
    <row r="20" ht="18.0" customHeight="1">
      <c r="A20" s="35"/>
      <c r="B20" s="78"/>
      <c r="C20" s="117" t="s">
        <v>13</v>
      </c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20"/>
      <c r="AG20" s="32"/>
      <c r="AH20" s="4"/>
      <c r="AI20" s="104"/>
    </row>
    <row r="21" ht="18.0" customHeight="1">
      <c r="A21" s="35"/>
      <c r="B21" s="121"/>
      <c r="C21" s="122" t="s">
        <v>34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20"/>
      <c r="AG21" s="32"/>
      <c r="AH21" s="4"/>
      <c r="AI21" s="104"/>
    </row>
    <row r="22" ht="18.0" customHeight="1">
      <c r="A22" s="35"/>
      <c r="B22" s="84">
        <v>16.0</v>
      </c>
      <c r="C22" s="123" t="s">
        <v>35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20"/>
      <c r="AG22" s="32"/>
      <c r="AH22" s="4"/>
      <c r="AI22" s="104"/>
    </row>
    <row r="23" ht="18.0" customHeight="1">
      <c r="A23" s="35"/>
      <c r="B23" s="64"/>
      <c r="C23" s="123" t="s">
        <v>20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20"/>
      <c r="AG23" s="32"/>
      <c r="AH23" s="4"/>
      <c r="AI23" s="104"/>
    </row>
    <row r="24" ht="18.0" customHeight="1">
      <c r="A24" s="35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5"/>
      <c r="AG24" s="32"/>
      <c r="AH24" s="4"/>
      <c r="AI24" s="104"/>
    </row>
    <row r="25" ht="18.0" customHeight="1">
      <c r="A25" s="35"/>
      <c r="B25" s="126"/>
      <c r="C25" s="122"/>
      <c r="D25" s="37"/>
      <c r="E25" s="37"/>
      <c r="F25" s="37"/>
      <c r="G25" s="37"/>
      <c r="H25" s="37"/>
      <c r="I25" s="32"/>
      <c r="J25" s="36" t="str">
        <f>IF(P24="","",IF(MONTH(P24+1)&lt;&gt;MONTH(P24),"",P24+1))</f>
        <v/>
      </c>
      <c r="K25" s="36" t="str">
        <f t="shared" ref="K25:P25" si="19">IF(J25="","",IF(MONTH(J25+1)&lt;&gt;MONTH(J25),"",J25+1))</f>
        <v/>
      </c>
      <c r="L25" s="36" t="str">
        <f t="shared" si="19"/>
        <v/>
      </c>
      <c r="M25" s="36" t="str">
        <f t="shared" si="19"/>
        <v/>
      </c>
      <c r="N25" s="36" t="str">
        <f t="shared" si="19"/>
        <v/>
      </c>
      <c r="O25" s="36" t="str">
        <f t="shared" si="19"/>
        <v/>
      </c>
      <c r="P25" s="36" t="str">
        <f t="shared" si="19"/>
        <v/>
      </c>
      <c r="Q25" s="32"/>
      <c r="R25" s="36" t="str">
        <f>IF(X24="","",IF(MONTH(X24+1)&lt;&gt;MONTH(X24),"",X24+1))</f>
        <v/>
      </c>
      <c r="S25" s="36" t="str">
        <f t="shared" ref="S25:X25" si="20">IF(R25="","",IF(MONTH(R25+1)&lt;&gt;MONTH(R25),"",R25+1))</f>
        <v/>
      </c>
      <c r="T25" s="36" t="str">
        <f t="shared" si="20"/>
        <v/>
      </c>
      <c r="U25" s="36" t="str">
        <f t="shared" si="20"/>
        <v/>
      </c>
      <c r="V25" s="36" t="str">
        <f t="shared" si="20"/>
        <v/>
      </c>
      <c r="W25" s="36" t="str">
        <f t="shared" si="20"/>
        <v/>
      </c>
      <c r="X25" s="36" t="str">
        <f t="shared" si="20"/>
        <v/>
      </c>
      <c r="Y25" s="32"/>
      <c r="Z25" s="36" t="str">
        <f>IF(AF24="","",IF(MONTH(AF24+1)&lt;&gt;MONTH(AF24),"",AF24+1))</f>
        <v/>
      </c>
      <c r="AA25" s="36" t="str">
        <f t="shared" ref="AA25:AF25" si="21">IF(Z25="","",IF(MONTH(Z25+1)&lt;&gt;MONTH(Z25),"",Z25+1))</f>
        <v/>
      </c>
      <c r="AB25" s="36" t="str">
        <f t="shared" si="21"/>
        <v/>
      </c>
      <c r="AC25" s="36" t="str">
        <f t="shared" si="21"/>
        <v/>
      </c>
      <c r="AD25" s="36" t="str">
        <f t="shared" si="21"/>
        <v/>
      </c>
      <c r="AE25" s="36" t="str">
        <f t="shared" si="21"/>
        <v/>
      </c>
      <c r="AF25" s="36" t="str">
        <f t="shared" si="21"/>
        <v/>
      </c>
      <c r="AG25" s="32"/>
      <c r="AH25" s="4"/>
      <c r="AI25" s="104"/>
    </row>
    <row r="26" ht="18.0" customHeight="1">
      <c r="A26" s="4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  <c r="AI26" s="104"/>
    </row>
    <row r="27" ht="21.0" customHeight="1">
      <c r="A27" s="28"/>
      <c r="B27" s="127" t="str">
        <f>DATE(YEAR(#REF!+42),MONTH(#REF!+42),1)</f>
        <v>#REF!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9"/>
      <c r="AG27" s="31"/>
      <c r="AH27" s="4"/>
      <c r="AI27" s="104"/>
    </row>
    <row r="28" ht="12.75" customHeight="1">
      <c r="A28" s="32"/>
      <c r="B28" s="130"/>
      <c r="AF28" s="131"/>
      <c r="AG28" s="32"/>
      <c r="AH28" s="4"/>
      <c r="AI28" s="104"/>
    </row>
    <row r="29" ht="18.0" customHeight="1">
      <c r="A29" s="35"/>
      <c r="B29" s="130"/>
      <c r="AF29" s="131"/>
      <c r="AG29" s="32"/>
      <c r="AH29" s="4"/>
      <c r="AI29" s="104"/>
    </row>
    <row r="30" ht="18.0" customHeight="1">
      <c r="A30" s="35"/>
      <c r="B30" s="130"/>
      <c r="AF30" s="131"/>
      <c r="AG30" s="32"/>
      <c r="AH30" s="4"/>
      <c r="AI30" s="104"/>
    </row>
    <row r="31" ht="18.0" customHeight="1">
      <c r="A31" s="35"/>
      <c r="B31" s="130"/>
      <c r="AF31" s="131"/>
      <c r="AG31" s="32"/>
      <c r="AH31" s="4"/>
      <c r="AI31" s="104"/>
    </row>
    <row r="32" ht="18.0" customHeight="1">
      <c r="A32" s="35"/>
      <c r="B32" s="130"/>
      <c r="AF32" s="131"/>
      <c r="AG32" s="32"/>
      <c r="AH32" s="4"/>
      <c r="AI32" s="104"/>
    </row>
    <row r="33" ht="18.0" customHeight="1">
      <c r="A33" s="35"/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4"/>
      <c r="AG33" s="32"/>
      <c r="AH33" s="4"/>
      <c r="AI33" s="104"/>
    </row>
    <row r="34" ht="18.0" customHeight="1">
      <c r="A34" s="35"/>
      <c r="B34" s="36" t="str">
        <f>IF(H33="","",IF(MONTH(H33+1)&lt;&gt;MONTH(H33),"",H33+1))</f>
        <v/>
      </c>
      <c r="C34" s="36" t="str">
        <f t="shared" ref="C34:H34" si="22">IF(B34="","",IF(MONTH(B34+1)&lt;&gt;MONTH(B34),"",B34+1))</f>
        <v/>
      </c>
      <c r="D34" s="36" t="str">
        <f t="shared" si="22"/>
        <v/>
      </c>
      <c r="E34" s="36" t="str">
        <f t="shared" si="22"/>
        <v/>
      </c>
      <c r="F34" s="36" t="str">
        <f t="shared" si="22"/>
        <v/>
      </c>
      <c r="G34" s="36" t="str">
        <f t="shared" si="22"/>
        <v/>
      </c>
      <c r="H34" s="36" t="str">
        <f t="shared" si="22"/>
        <v/>
      </c>
      <c r="I34" s="32"/>
      <c r="J34" s="36" t="str">
        <f>IF(P33="","",IF(MONTH(P33+1)&lt;&gt;MONTH(P33),"",P33+1))</f>
        <v/>
      </c>
      <c r="K34" s="36" t="str">
        <f t="shared" ref="K34:P34" si="23">IF(J34="","",IF(MONTH(J34+1)&lt;&gt;MONTH(J34),"",J34+1))</f>
        <v/>
      </c>
      <c r="L34" s="36" t="str">
        <f t="shared" si="23"/>
        <v/>
      </c>
      <c r="M34" s="36" t="str">
        <f t="shared" si="23"/>
        <v/>
      </c>
      <c r="N34" s="36" t="str">
        <f t="shared" si="23"/>
        <v/>
      </c>
      <c r="O34" s="36" t="str">
        <f t="shared" si="23"/>
        <v/>
      </c>
      <c r="P34" s="36" t="str">
        <f t="shared" si="23"/>
        <v/>
      </c>
      <c r="Q34" s="32"/>
      <c r="R34" s="36" t="str">
        <f>IF(X33="","",IF(MONTH(X33+1)&lt;&gt;MONTH(X33),"",X33+1))</f>
        <v/>
      </c>
      <c r="S34" s="36" t="str">
        <f t="shared" ref="S34:X34" si="24">IF(R34="","",IF(MONTH(R34+1)&lt;&gt;MONTH(R34),"",R34+1))</f>
        <v/>
      </c>
      <c r="T34" s="36" t="str">
        <f t="shared" si="24"/>
        <v/>
      </c>
      <c r="U34" s="36" t="str">
        <f t="shared" si="24"/>
        <v/>
      </c>
      <c r="V34" s="36" t="str">
        <f t="shared" si="24"/>
        <v/>
      </c>
      <c r="W34" s="36" t="str">
        <f t="shared" si="24"/>
        <v/>
      </c>
      <c r="X34" s="36" t="str">
        <f t="shared" si="24"/>
        <v/>
      </c>
      <c r="Y34" s="32"/>
      <c r="Z34" s="36" t="str">
        <f>IF(AF33="","",IF(MONTH(AF33+1)&lt;&gt;MONTH(AF33),"",AF33+1))</f>
        <v/>
      </c>
      <c r="AA34" s="36" t="str">
        <f t="shared" ref="AA34:AF34" si="25">IF(Z34="","",IF(MONTH(Z34+1)&lt;&gt;MONTH(Z34),"",Z34+1))</f>
        <v/>
      </c>
      <c r="AB34" s="36" t="str">
        <f t="shared" si="25"/>
        <v/>
      </c>
      <c r="AC34" s="36" t="str">
        <f t="shared" si="25"/>
        <v/>
      </c>
      <c r="AD34" s="36" t="str">
        <f t="shared" si="25"/>
        <v/>
      </c>
      <c r="AE34" s="36" t="str">
        <f t="shared" si="25"/>
        <v/>
      </c>
      <c r="AF34" s="36" t="str">
        <f t="shared" si="25"/>
        <v/>
      </c>
      <c r="AG34" s="32"/>
      <c r="AH34" s="4"/>
      <c r="AI34" s="104"/>
    </row>
    <row r="35" ht="12.75" customHeight="1">
      <c r="A35" s="4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4"/>
      <c r="AI35" s="104"/>
    </row>
    <row r="36" ht="13.5" customHeight="1">
      <c r="A36" s="4"/>
      <c r="B36" s="4"/>
      <c r="C36" s="4"/>
      <c r="D36" s="4"/>
      <c r="E36" s="4"/>
      <c r="F36" s="4"/>
      <c r="G36" s="4"/>
      <c r="H36" s="4"/>
      <c r="I36" s="20"/>
      <c r="J36" s="4"/>
      <c r="K36" s="4"/>
      <c r="L36" s="4"/>
      <c r="M36" s="4"/>
      <c r="N36" s="4"/>
      <c r="O36" s="4"/>
      <c r="P36" s="4"/>
      <c r="Q36" s="20"/>
      <c r="R36" s="4"/>
      <c r="S36" s="4"/>
      <c r="T36" s="4"/>
      <c r="U36" s="4"/>
      <c r="V36" s="4"/>
      <c r="W36" s="4"/>
      <c r="X36" s="4"/>
      <c r="Y36" s="20"/>
      <c r="Z36" s="20"/>
      <c r="AA36" s="20"/>
      <c r="AB36" s="20"/>
      <c r="AC36" s="20"/>
      <c r="AD36" s="20"/>
      <c r="AE36" s="20"/>
      <c r="AF36" s="20"/>
      <c r="AG36" s="20"/>
      <c r="AH36" s="4"/>
      <c r="AI36" s="104"/>
    </row>
    <row r="37" ht="12.75" customHeight="1">
      <c r="A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4"/>
    </row>
    <row r="38" ht="12.75" customHeight="1">
      <c r="A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4"/>
    </row>
    <row r="39" ht="12.75" customHeight="1">
      <c r="A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4"/>
    </row>
    <row r="40" ht="12.75" customHeight="1">
      <c r="A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4"/>
    </row>
    <row r="41" ht="12.75" customHeight="1">
      <c r="A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4"/>
    </row>
    <row r="42" ht="12.75" customHeight="1">
      <c r="A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04"/>
    </row>
    <row r="43" ht="12.75" customHeight="1">
      <c r="A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04"/>
    </row>
    <row r="44" ht="12.75" customHeight="1">
      <c r="A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10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10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10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10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10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10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10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10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10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10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10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10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10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10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10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10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10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10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10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10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10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10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10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10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10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10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10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10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10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10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10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10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10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10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10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10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10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10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10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10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10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10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10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10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10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10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10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10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10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10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10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10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10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10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10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10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10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10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10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10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10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10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10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10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10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10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10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10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10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10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10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10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10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10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10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10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10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10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10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10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10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10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10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10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10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10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10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10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10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10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10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10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10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10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10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10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10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10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10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10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10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10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10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10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10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10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10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10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10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10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10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10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10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10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10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10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10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10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10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10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10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10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10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10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10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10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10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10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10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10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10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10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10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10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10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10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10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10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10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10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10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10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10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10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10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10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10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10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10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10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10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10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10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10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10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10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10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10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10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10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10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10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10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10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10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10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10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10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10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10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10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10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10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10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10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10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10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10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10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10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10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10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10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10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10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10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10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10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10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10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10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10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10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10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10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10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10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10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10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10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10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10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10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10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10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10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10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10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10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10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10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10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10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10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10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10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10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10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10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10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10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10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10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10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10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10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10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10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10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10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10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10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10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10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10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10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10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10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10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10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10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10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10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10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10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10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10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10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10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10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10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10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10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10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10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10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10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10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10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10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10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10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10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10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10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10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10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10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10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10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10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10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10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10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10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10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10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10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10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10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10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10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10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10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10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10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10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10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10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10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10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10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10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10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10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10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10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10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10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10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10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10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10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10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10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10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10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10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10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10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10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10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10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10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10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10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10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10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10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10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10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10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10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10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10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10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10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10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10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10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10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10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10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10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10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10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10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10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10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10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10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10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10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10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10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10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10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10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10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10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10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10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10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10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10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10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10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10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10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10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10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10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10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10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10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10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10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10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10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10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10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10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10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10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10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10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10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10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10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10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10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10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10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10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10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10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10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10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10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10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10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10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10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10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10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10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10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10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10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10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10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10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10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10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10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10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10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10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10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10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10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10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10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10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10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10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10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10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10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10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10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10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10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10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10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10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10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10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10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10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10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10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10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10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10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10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10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10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10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10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10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10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10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10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10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10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10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10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10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10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10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10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10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10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10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10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10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10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10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10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10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10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10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10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10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10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10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10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10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10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10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10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10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10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10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10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10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10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10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10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10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10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10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10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10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10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10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10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10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10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10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10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10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10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10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10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10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10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10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10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10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10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10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10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10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10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10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10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10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10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10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10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10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10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10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10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10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10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10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10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10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10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10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10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10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10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10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10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10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10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10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10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10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10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10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10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10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10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10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10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10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10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10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10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10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10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10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10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10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10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10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10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10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10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10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10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10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10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10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10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10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10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10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10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10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10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10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10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10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10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10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10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10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10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10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10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10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10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10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10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10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10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10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10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10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10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10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10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10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10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10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10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10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10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10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10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10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10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10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10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10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10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10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10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10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10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10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10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10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10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10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10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10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10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10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10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10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10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10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10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10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10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10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10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10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10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10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10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10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10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10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10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10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10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10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10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10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10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10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10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10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10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10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10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10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10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10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10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10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10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10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10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10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10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10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10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10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10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10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10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10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10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10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10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10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10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10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10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10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10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10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10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10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10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10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10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10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10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10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10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10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10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10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10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10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10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10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10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10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10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10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10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10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10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10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10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10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10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10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10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10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10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10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10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10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10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10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10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10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10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10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10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10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10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10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10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10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10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10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10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10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10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10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10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10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10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10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10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10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10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10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10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10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10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10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10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10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10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10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10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10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10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10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10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10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10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10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10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10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10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10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10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10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10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10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10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10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10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10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10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10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10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10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10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10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10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10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10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10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10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10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10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10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10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10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10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10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10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10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10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10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10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10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10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10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10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10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10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10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10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10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10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10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10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10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10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10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10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10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10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10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10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10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10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10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10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10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10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10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10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10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10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10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10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10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10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10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10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10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10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10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10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10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10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10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10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10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10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10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10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10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10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10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10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10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10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10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10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10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10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10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10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10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10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10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10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10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10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10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10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10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10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10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10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10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10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10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10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10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10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10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10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10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10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10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10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10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10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10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10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10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10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10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10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10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10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10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10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10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10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10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10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10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10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10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10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10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10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10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10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10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10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10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10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10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10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10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10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10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10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10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10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10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10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10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10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10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10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10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10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10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10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10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10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10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10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10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10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</row>
  </sheetData>
  <mergeCells count="18">
    <mergeCell ref="J8:P8"/>
    <mergeCell ref="R8:X8"/>
    <mergeCell ref="A1:AH1"/>
    <mergeCell ref="D3:F3"/>
    <mergeCell ref="J3:L3"/>
    <mergeCell ref="R3:S3"/>
    <mergeCell ref="B6:P6"/>
    <mergeCell ref="Z6:AH6"/>
    <mergeCell ref="B8:H8"/>
    <mergeCell ref="Z16:AH16"/>
    <mergeCell ref="B27:AF33"/>
    <mergeCell ref="Z9:AH9"/>
    <mergeCell ref="Z10:AH10"/>
    <mergeCell ref="Z11:AH11"/>
    <mergeCell ref="Z12:AH12"/>
    <mergeCell ref="Z13:AH13"/>
    <mergeCell ref="Z14:AH14"/>
    <mergeCell ref="Z15:AH15"/>
  </mergeCells>
  <conditionalFormatting sqref="B10:H15 J10:P15 R10:X15 B22:B23 D25:H25 J25:P25 R25:X25 Z25:AF25 B34:H34 J34:P34 R34:X34 Z34:AF34">
    <cfRule type="expression" dxfId="0" priority="1">
      <formula>OR(WEEKDAY(B10,1)=1,WEEKDAY(B10,1)=7)</formula>
    </cfRule>
  </conditionalFormatting>
  <conditionalFormatting sqref="B8">
    <cfRule type="expression" dxfId="1" priority="2">
      <formula>$J$3=1</formula>
    </cfRule>
  </conditionalFormatting>
  <conditionalFormatting sqref="J8">
    <cfRule type="expression" dxfId="1" priority="3">
      <formula>$J$3=1</formula>
    </cfRule>
  </conditionalFormatting>
  <conditionalFormatting sqref="R8">
    <cfRule type="expression" dxfId="1" priority="4">
      <formula>$J$3=1</formula>
    </cfRule>
  </conditionalFormatting>
  <conditionalFormatting sqref="B27">
    <cfRule type="expression" dxfId="1" priority="5">
      <formula>$J$3=1</formula>
    </cfRule>
  </conditionalFormatting>
  <printOptions horizontalCentered="1"/>
  <pageMargins bottom="0.5" footer="0.0" header="0.0" left="0.5" right="0.5" top="0.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35"/>
      <c r="D1" s="135"/>
      <c r="E1" s="136"/>
      <c r="G1" s="135" t="s">
        <v>36</v>
      </c>
    </row>
    <row r="2">
      <c r="A2" s="135" t="s">
        <v>37</v>
      </c>
      <c r="D2" s="135" t="s">
        <v>38</v>
      </c>
      <c r="E2" s="136"/>
      <c r="G2" s="137">
        <v>44927.0</v>
      </c>
    </row>
    <row r="3">
      <c r="A3" s="138">
        <v>44424.0</v>
      </c>
      <c r="D3" s="137">
        <v>44788.0</v>
      </c>
      <c r="E3" s="136"/>
      <c r="G3" s="137">
        <v>44928.0</v>
      </c>
    </row>
    <row r="4">
      <c r="A4" s="138">
        <v>44425.0</v>
      </c>
      <c r="D4" s="137">
        <v>44789.0</v>
      </c>
      <c r="E4" s="136"/>
      <c r="G4" s="137">
        <v>44929.0</v>
      </c>
    </row>
    <row r="5">
      <c r="A5" s="138">
        <v>44426.0</v>
      </c>
      <c r="D5" s="137">
        <v>44790.0</v>
      </c>
      <c r="E5" s="136"/>
      <c r="G5" s="137">
        <v>44930.0</v>
      </c>
    </row>
    <row r="6">
      <c r="A6" s="138">
        <v>44427.0</v>
      </c>
      <c r="D6" s="137">
        <v>44791.0</v>
      </c>
      <c r="E6" s="136"/>
      <c r="G6" s="137">
        <v>44931.0</v>
      </c>
    </row>
    <row r="7">
      <c r="A7" s="138">
        <v>44428.0</v>
      </c>
      <c r="B7" s="135" t="s">
        <v>20</v>
      </c>
      <c r="D7" s="137">
        <v>44792.0</v>
      </c>
      <c r="E7" s="136"/>
      <c r="G7" s="137">
        <v>44932.0</v>
      </c>
    </row>
    <row r="8">
      <c r="A8" s="139">
        <v>44429.0</v>
      </c>
      <c r="B8" s="135" t="s">
        <v>39</v>
      </c>
      <c r="D8" s="140">
        <v>44793.0</v>
      </c>
      <c r="E8" s="141"/>
      <c r="F8" s="142"/>
      <c r="G8" s="140">
        <v>44933.0</v>
      </c>
    </row>
    <row r="9">
      <c r="A9" s="139">
        <v>44430.0</v>
      </c>
      <c r="B9" s="135" t="s">
        <v>39</v>
      </c>
      <c r="D9" s="140">
        <v>44794.0</v>
      </c>
      <c r="E9" s="141"/>
      <c r="F9" s="142"/>
      <c r="G9" s="140">
        <v>44934.0</v>
      </c>
    </row>
    <row r="10">
      <c r="A10" s="138">
        <v>44431.0</v>
      </c>
      <c r="D10" s="137">
        <v>44795.0</v>
      </c>
      <c r="E10" s="136"/>
      <c r="G10" s="137">
        <v>44935.0</v>
      </c>
    </row>
    <row r="11">
      <c r="A11" s="138">
        <v>44432.0</v>
      </c>
      <c r="D11" s="137">
        <v>44796.0</v>
      </c>
      <c r="E11" s="136"/>
      <c r="G11" s="137">
        <v>44936.0</v>
      </c>
    </row>
    <row r="12">
      <c r="A12" s="138">
        <v>44433.0</v>
      </c>
      <c r="D12" s="137">
        <v>44797.0</v>
      </c>
      <c r="E12" s="136"/>
      <c r="G12" s="137">
        <v>44937.0</v>
      </c>
    </row>
    <row r="13">
      <c r="A13" s="138">
        <v>44434.0</v>
      </c>
      <c r="D13" s="137">
        <v>44798.0</v>
      </c>
      <c r="E13" s="136"/>
      <c r="G13" s="137">
        <v>44938.0</v>
      </c>
    </row>
    <row r="14">
      <c r="A14" s="138">
        <v>44435.0</v>
      </c>
      <c r="B14" s="135" t="s">
        <v>20</v>
      </c>
      <c r="D14" s="137">
        <v>44799.0</v>
      </c>
      <c r="E14" s="136"/>
      <c r="G14" s="137">
        <v>44939.0</v>
      </c>
    </row>
    <row r="15">
      <c r="A15" s="139">
        <v>44436.0</v>
      </c>
      <c r="B15" s="135" t="s">
        <v>39</v>
      </c>
      <c r="D15" s="140">
        <v>44800.0</v>
      </c>
      <c r="E15" s="141"/>
      <c r="F15" s="142"/>
      <c r="G15" s="140">
        <v>44940.0</v>
      </c>
    </row>
    <row r="16">
      <c r="A16" s="139">
        <v>44437.0</v>
      </c>
      <c r="B16" s="135" t="s">
        <v>39</v>
      </c>
      <c r="D16" s="140">
        <v>44801.0</v>
      </c>
      <c r="E16" s="141"/>
      <c r="F16" s="142"/>
      <c r="G16" s="140">
        <v>44941.0</v>
      </c>
    </row>
    <row r="17">
      <c r="A17" s="138">
        <v>44438.0</v>
      </c>
      <c r="D17" s="137">
        <v>44802.0</v>
      </c>
      <c r="E17" s="136"/>
      <c r="G17" s="137">
        <v>44942.0</v>
      </c>
      <c r="H17" s="143" t="s">
        <v>40</v>
      </c>
    </row>
    <row r="18">
      <c r="A18" s="138">
        <v>44439.0</v>
      </c>
      <c r="D18" s="137">
        <v>44803.0</v>
      </c>
      <c r="E18" s="136"/>
      <c r="G18" s="137">
        <v>44943.0</v>
      </c>
    </row>
    <row r="19">
      <c r="A19" s="138">
        <v>44440.0</v>
      </c>
      <c r="D19" s="137">
        <v>44804.0</v>
      </c>
      <c r="E19" s="136"/>
      <c r="G19" s="137">
        <v>44944.0</v>
      </c>
    </row>
    <row r="20">
      <c r="A20" s="138">
        <v>44441.0</v>
      </c>
      <c r="D20" s="137">
        <v>44805.0</v>
      </c>
      <c r="E20" s="136"/>
      <c r="G20" s="137">
        <v>44945.0</v>
      </c>
    </row>
    <row r="21">
      <c r="A21" s="138">
        <v>44442.0</v>
      </c>
      <c r="B21" s="135" t="s">
        <v>20</v>
      </c>
      <c r="D21" s="137">
        <v>44806.0</v>
      </c>
      <c r="E21" s="136"/>
      <c r="G21" s="137">
        <v>44946.0</v>
      </c>
    </row>
    <row r="22">
      <c r="A22" s="139">
        <v>44443.0</v>
      </c>
      <c r="B22" s="135" t="s">
        <v>39</v>
      </c>
      <c r="D22" s="140">
        <v>44807.0</v>
      </c>
      <c r="E22" s="141"/>
      <c r="F22" s="142"/>
      <c r="G22" s="140">
        <v>44947.0</v>
      </c>
    </row>
    <row r="23">
      <c r="A23" s="139">
        <v>44444.0</v>
      </c>
      <c r="B23" s="135" t="s">
        <v>39</v>
      </c>
      <c r="D23" s="140">
        <v>44808.0</v>
      </c>
      <c r="E23" s="141"/>
      <c r="F23" s="142"/>
      <c r="G23" s="140">
        <v>44948.0</v>
      </c>
    </row>
    <row r="24">
      <c r="A24" s="138">
        <v>44445.0</v>
      </c>
      <c r="C24" s="135" t="s">
        <v>41</v>
      </c>
      <c r="D24" s="137">
        <v>44809.0</v>
      </c>
      <c r="E24" s="144" t="s">
        <v>42</v>
      </c>
      <c r="G24" s="137">
        <v>44949.0</v>
      </c>
    </row>
    <row r="25">
      <c r="A25" s="138">
        <v>44446.0</v>
      </c>
      <c r="D25" s="137">
        <v>44810.0</v>
      </c>
      <c r="E25" s="136"/>
      <c r="G25" s="137">
        <v>44950.0</v>
      </c>
    </row>
    <row r="26">
      <c r="A26" s="138">
        <v>44447.0</v>
      </c>
      <c r="D26" s="137">
        <v>44811.0</v>
      </c>
      <c r="E26" s="136"/>
      <c r="G26" s="137">
        <v>44951.0</v>
      </c>
    </row>
    <row r="27">
      <c r="A27" s="138">
        <v>44448.0</v>
      </c>
      <c r="D27" s="137">
        <v>44812.0</v>
      </c>
      <c r="E27" s="136"/>
      <c r="G27" s="137">
        <v>44952.0</v>
      </c>
    </row>
    <row r="28">
      <c r="A28" s="138">
        <v>44449.0</v>
      </c>
      <c r="B28" s="135" t="s">
        <v>20</v>
      </c>
      <c r="D28" s="137">
        <v>44813.0</v>
      </c>
      <c r="E28" s="136"/>
      <c r="G28" s="137">
        <v>44953.0</v>
      </c>
    </row>
    <row r="29">
      <c r="A29" s="139">
        <v>44450.0</v>
      </c>
      <c r="B29" s="135" t="s">
        <v>39</v>
      </c>
      <c r="D29" s="140">
        <v>44814.0</v>
      </c>
      <c r="E29" s="141"/>
      <c r="F29" s="142"/>
      <c r="G29" s="140">
        <v>44954.0</v>
      </c>
    </row>
    <row r="30">
      <c r="A30" s="139">
        <v>44451.0</v>
      </c>
      <c r="B30" s="135" t="s">
        <v>39</v>
      </c>
      <c r="D30" s="140">
        <v>44815.0</v>
      </c>
      <c r="E30" s="141"/>
      <c r="F30" s="142"/>
      <c r="G30" s="140">
        <v>44955.0</v>
      </c>
    </row>
    <row r="31">
      <c r="A31" s="138">
        <v>44452.0</v>
      </c>
      <c r="D31" s="137">
        <v>44816.0</v>
      </c>
      <c r="E31" s="136"/>
      <c r="G31" s="137">
        <v>44956.0</v>
      </c>
    </row>
    <row r="32">
      <c r="A32" s="138">
        <v>44453.0</v>
      </c>
      <c r="D32" s="137">
        <v>44817.0</v>
      </c>
      <c r="E32" s="136"/>
      <c r="G32" s="137">
        <v>44957.0</v>
      </c>
    </row>
    <row r="33">
      <c r="A33" s="138">
        <v>44454.0</v>
      </c>
      <c r="D33" s="137">
        <v>44818.0</v>
      </c>
      <c r="E33" s="136"/>
      <c r="G33" s="137">
        <v>44958.0</v>
      </c>
    </row>
    <row r="34">
      <c r="A34" s="138">
        <v>44455.0</v>
      </c>
      <c r="D34" s="137">
        <v>44819.0</v>
      </c>
      <c r="E34" s="136"/>
      <c r="G34" s="137">
        <v>44959.0</v>
      </c>
    </row>
    <row r="35">
      <c r="A35" s="138">
        <v>44456.0</v>
      </c>
      <c r="B35" s="135" t="s">
        <v>20</v>
      </c>
      <c r="D35" s="137">
        <v>44820.0</v>
      </c>
      <c r="E35" s="136"/>
      <c r="G35" s="137">
        <v>44960.0</v>
      </c>
    </row>
    <row r="36">
      <c r="A36" s="139">
        <v>44457.0</v>
      </c>
      <c r="B36" s="135" t="s">
        <v>39</v>
      </c>
      <c r="D36" s="140">
        <v>44821.0</v>
      </c>
      <c r="E36" s="141"/>
      <c r="F36" s="142"/>
      <c r="G36" s="140">
        <v>44961.0</v>
      </c>
    </row>
    <row r="37">
      <c r="A37" s="139">
        <v>44458.0</v>
      </c>
      <c r="B37" s="135" t="s">
        <v>39</v>
      </c>
      <c r="D37" s="140">
        <v>44822.0</v>
      </c>
      <c r="E37" s="141"/>
      <c r="F37" s="142"/>
      <c r="G37" s="140">
        <v>44962.0</v>
      </c>
    </row>
    <row r="38">
      <c r="A38" s="138">
        <v>44459.0</v>
      </c>
      <c r="D38" s="137">
        <v>44823.0</v>
      </c>
      <c r="E38" s="136"/>
      <c r="G38" s="137">
        <v>44963.0</v>
      </c>
    </row>
    <row r="39">
      <c r="A39" s="138">
        <v>44460.0</v>
      </c>
      <c r="D39" s="137">
        <v>44824.0</v>
      </c>
      <c r="E39" s="136"/>
      <c r="G39" s="137">
        <v>44964.0</v>
      </c>
    </row>
    <row r="40">
      <c r="A40" s="138">
        <v>44461.0</v>
      </c>
      <c r="D40" s="137">
        <v>44825.0</v>
      </c>
      <c r="E40" s="136"/>
      <c r="G40" s="137">
        <v>44965.0</v>
      </c>
    </row>
    <row r="41">
      <c r="A41" s="138">
        <v>44462.0</v>
      </c>
      <c r="D41" s="137">
        <v>44826.0</v>
      </c>
      <c r="E41" s="136"/>
      <c r="G41" s="137">
        <v>44966.0</v>
      </c>
    </row>
    <row r="42">
      <c r="A42" s="138">
        <v>44463.0</v>
      </c>
      <c r="B42" s="135" t="s">
        <v>20</v>
      </c>
      <c r="D42" s="137">
        <v>44827.0</v>
      </c>
      <c r="E42" s="136"/>
      <c r="G42" s="137">
        <v>44967.0</v>
      </c>
    </row>
    <row r="43">
      <c r="A43" s="139">
        <v>44464.0</v>
      </c>
      <c r="B43" s="135" t="s">
        <v>39</v>
      </c>
      <c r="D43" s="140">
        <v>44828.0</v>
      </c>
      <c r="E43" s="141"/>
      <c r="F43" s="142"/>
      <c r="G43" s="140">
        <v>44968.0</v>
      </c>
    </row>
    <row r="44">
      <c r="A44" s="139">
        <v>44465.0</v>
      </c>
      <c r="B44" s="135" t="s">
        <v>39</v>
      </c>
      <c r="D44" s="140">
        <v>44829.0</v>
      </c>
      <c r="E44" s="141"/>
      <c r="F44" s="142"/>
      <c r="G44" s="140">
        <v>44969.0</v>
      </c>
    </row>
    <row r="45">
      <c r="A45" s="138">
        <v>44466.0</v>
      </c>
      <c r="D45" s="137">
        <v>44830.0</v>
      </c>
      <c r="E45" s="136"/>
      <c r="G45" s="137">
        <v>44970.0</v>
      </c>
    </row>
    <row r="46">
      <c r="A46" s="138">
        <v>44467.0</v>
      </c>
      <c r="D46" s="137">
        <v>44831.0</v>
      </c>
      <c r="E46" s="136"/>
      <c r="G46" s="137">
        <v>44971.0</v>
      </c>
    </row>
    <row r="47">
      <c r="A47" s="138">
        <v>44468.0</v>
      </c>
      <c r="D47" s="137">
        <v>44832.0</v>
      </c>
      <c r="E47" s="136"/>
      <c r="G47" s="137">
        <v>44972.0</v>
      </c>
    </row>
    <row r="48">
      <c r="A48" s="138">
        <v>44469.0</v>
      </c>
      <c r="D48" s="137">
        <v>44833.0</v>
      </c>
      <c r="E48" s="136"/>
      <c r="G48" s="137">
        <v>44973.0</v>
      </c>
    </row>
    <row r="49">
      <c r="A49" s="138">
        <v>44470.0</v>
      </c>
      <c r="B49" s="135" t="s">
        <v>20</v>
      </c>
      <c r="D49" s="137">
        <v>44834.0</v>
      </c>
      <c r="E49" s="136"/>
      <c r="G49" s="137">
        <v>44974.0</v>
      </c>
    </row>
    <row r="50">
      <c r="A50" s="139">
        <v>44471.0</v>
      </c>
      <c r="B50" s="135" t="s">
        <v>39</v>
      </c>
      <c r="D50" s="140">
        <v>44835.0</v>
      </c>
      <c r="E50" s="141"/>
      <c r="F50" s="142"/>
      <c r="G50" s="140">
        <v>44975.0</v>
      </c>
    </row>
    <row r="51">
      <c r="A51" s="139">
        <v>44472.0</v>
      </c>
      <c r="B51" s="135" t="s">
        <v>39</v>
      </c>
      <c r="D51" s="140">
        <v>44836.0</v>
      </c>
      <c r="E51" s="141"/>
      <c r="F51" s="142"/>
      <c r="G51" s="140">
        <v>44976.0</v>
      </c>
    </row>
    <row r="52">
      <c r="A52" s="138">
        <v>44473.0</v>
      </c>
      <c r="D52" s="137">
        <v>44837.0</v>
      </c>
      <c r="E52" s="136"/>
      <c r="G52" s="137">
        <v>44977.0</v>
      </c>
      <c r="H52" s="135" t="s">
        <v>43</v>
      </c>
    </row>
    <row r="53">
      <c r="A53" s="138">
        <v>44474.0</v>
      </c>
      <c r="D53" s="137">
        <v>44838.0</v>
      </c>
      <c r="E53" s="136"/>
      <c r="G53" s="137">
        <v>44978.0</v>
      </c>
    </row>
    <row r="54">
      <c r="A54" s="138">
        <v>44475.0</v>
      </c>
      <c r="D54" s="137">
        <v>44839.0</v>
      </c>
      <c r="E54" s="136"/>
      <c r="G54" s="137">
        <v>44979.0</v>
      </c>
    </row>
    <row r="55">
      <c r="A55" s="138">
        <v>44476.0</v>
      </c>
      <c r="D55" s="137">
        <v>44840.0</v>
      </c>
      <c r="E55" s="136"/>
      <c r="G55" s="137">
        <v>44980.0</v>
      </c>
    </row>
    <row r="56">
      <c r="A56" s="138">
        <v>44477.0</v>
      </c>
      <c r="B56" s="135" t="s">
        <v>20</v>
      </c>
      <c r="D56" s="137">
        <v>44841.0</v>
      </c>
      <c r="E56" s="136"/>
      <c r="G56" s="137">
        <v>44981.0</v>
      </c>
    </row>
    <row r="57">
      <c r="A57" s="139">
        <v>44478.0</v>
      </c>
      <c r="B57" s="135" t="s">
        <v>39</v>
      </c>
      <c r="D57" s="140">
        <v>44842.0</v>
      </c>
      <c r="E57" s="141"/>
      <c r="F57" s="142"/>
      <c r="G57" s="140">
        <v>44982.0</v>
      </c>
    </row>
    <row r="58">
      <c r="A58" s="139">
        <v>44479.0</v>
      </c>
      <c r="B58" s="135" t="s">
        <v>39</v>
      </c>
      <c r="D58" s="140">
        <v>44843.0</v>
      </c>
      <c r="E58" s="141"/>
      <c r="F58" s="142"/>
      <c r="G58" s="140">
        <v>44983.0</v>
      </c>
    </row>
    <row r="59">
      <c r="A59" s="138">
        <v>44480.0</v>
      </c>
      <c r="D59" s="137">
        <v>44844.0</v>
      </c>
      <c r="E59" s="136"/>
      <c r="G59" s="137">
        <v>44984.0</v>
      </c>
    </row>
    <row r="60">
      <c r="A60" s="138">
        <v>44481.0</v>
      </c>
      <c r="D60" s="137">
        <v>44845.0</v>
      </c>
      <c r="E60" s="136"/>
      <c r="G60" s="137">
        <v>44985.0</v>
      </c>
    </row>
    <row r="61">
      <c r="A61" s="138">
        <v>44482.0</v>
      </c>
      <c r="D61" s="137">
        <v>44846.0</v>
      </c>
      <c r="E61" s="136"/>
      <c r="G61" s="137">
        <v>44986.0</v>
      </c>
    </row>
    <row r="62">
      <c r="A62" s="139">
        <v>44483.0</v>
      </c>
      <c r="C62" s="135" t="s">
        <v>44</v>
      </c>
      <c r="D62" s="137">
        <v>44847.0</v>
      </c>
      <c r="E62" s="136"/>
      <c r="G62" s="137">
        <v>44987.0</v>
      </c>
    </row>
    <row r="63">
      <c r="A63" s="139">
        <v>44484.0</v>
      </c>
      <c r="C63" s="135" t="s">
        <v>44</v>
      </c>
      <c r="D63" s="137">
        <v>44848.0</v>
      </c>
      <c r="E63" s="136"/>
      <c r="G63" s="137">
        <v>44988.0</v>
      </c>
    </row>
    <row r="64">
      <c r="D64" s="140">
        <v>44849.0</v>
      </c>
      <c r="E64" s="141"/>
      <c r="F64" s="142"/>
      <c r="G64" s="140">
        <v>44989.0</v>
      </c>
    </row>
    <row r="65">
      <c r="D65" s="140">
        <v>44850.0</v>
      </c>
      <c r="E65" s="141"/>
      <c r="F65" s="142"/>
      <c r="G65" s="140">
        <v>44990.0</v>
      </c>
    </row>
    <row r="66">
      <c r="D66" s="137">
        <v>44851.0</v>
      </c>
      <c r="E66" s="136"/>
      <c r="G66" s="137">
        <v>44991.0</v>
      </c>
    </row>
    <row r="67">
      <c r="D67" s="137">
        <v>44852.0</v>
      </c>
      <c r="E67" s="136"/>
      <c r="G67" s="137">
        <v>44992.0</v>
      </c>
    </row>
    <row r="68">
      <c r="D68" s="137">
        <v>44853.0</v>
      </c>
      <c r="E68" s="136"/>
      <c r="G68" s="137">
        <v>44993.0</v>
      </c>
    </row>
    <row r="69">
      <c r="D69" s="137">
        <v>44854.0</v>
      </c>
      <c r="E69" s="136"/>
      <c r="G69" s="137">
        <v>44994.0</v>
      </c>
    </row>
    <row r="70">
      <c r="D70" s="137">
        <v>44855.0</v>
      </c>
      <c r="E70" s="136"/>
      <c r="G70" s="137">
        <v>44995.0</v>
      </c>
    </row>
    <row r="71">
      <c r="D71" s="140">
        <v>44856.0</v>
      </c>
      <c r="E71" s="141"/>
      <c r="F71" s="142"/>
      <c r="G71" s="140">
        <v>44996.0</v>
      </c>
    </row>
    <row r="72">
      <c r="D72" s="140">
        <v>44857.0</v>
      </c>
      <c r="E72" s="141"/>
      <c r="F72" s="142"/>
      <c r="G72" s="140">
        <v>44997.0</v>
      </c>
    </row>
    <row r="73">
      <c r="D73" s="137">
        <v>44858.0</v>
      </c>
      <c r="E73" s="136"/>
      <c r="G73" s="137">
        <v>44998.0</v>
      </c>
    </row>
    <row r="74">
      <c r="D74" s="137">
        <v>44859.0</v>
      </c>
      <c r="E74" s="136"/>
      <c r="G74" s="137">
        <v>44999.0</v>
      </c>
    </row>
    <row r="75">
      <c r="D75" s="137">
        <v>44860.0</v>
      </c>
      <c r="E75" s="136"/>
      <c r="G75" s="137">
        <v>45000.0</v>
      </c>
    </row>
    <row r="76">
      <c r="D76" s="137">
        <v>44861.0</v>
      </c>
      <c r="E76" s="136"/>
      <c r="G76" s="137">
        <v>45001.0</v>
      </c>
    </row>
    <row r="77">
      <c r="D77" s="137">
        <v>44862.0</v>
      </c>
      <c r="E77" s="136"/>
      <c r="G77" s="137">
        <v>45002.0</v>
      </c>
    </row>
    <row r="78">
      <c r="D78" s="140">
        <v>44863.0</v>
      </c>
      <c r="E78" s="141"/>
      <c r="F78" s="142"/>
      <c r="G78" s="140">
        <v>45003.0</v>
      </c>
    </row>
    <row r="79">
      <c r="D79" s="140">
        <v>44864.0</v>
      </c>
      <c r="E79" s="141"/>
      <c r="F79" s="142"/>
      <c r="G79" s="140">
        <v>45004.0</v>
      </c>
    </row>
    <row r="80">
      <c r="D80" s="137">
        <v>44865.0</v>
      </c>
      <c r="E80" s="136"/>
      <c r="G80" s="137">
        <v>45005.0</v>
      </c>
    </row>
    <row r="81">
      <c r="D81" s="137">
        <v>44866.0</v>
      </c>
      <c r="E81" s="136"/>
      <c r="G81" s="137">
        <v>45006.0</v>
      </c>
    </row>
    <row r="82">
      <c r="D82" s="137">
        <v>44867.0</v>
      </c>
      <c r="E82" s="136"/>
      <c r="G82" s="137">
        <v>45007.0</v>
      </c>
    </row>
    <row r="83">
      <c r="D83" s="137">
        <v>44868.0</v>
      </c>
      <c r="E83" s="136"/>
      <c r="G83" s="137">
        <v>45008.0</v>
      </c>
    </row>
    <row r="84">
      <c r="D84" s="137">
        <v>44869.0</v>
      </c>
      <c r="E84" s="136"/>
      <c r="G84" s="137">
        <v>45009.0</v>
      </c>
    </row>
    <row r="85">
      <c r="D85" s="140">
        <v>44870.0</v>
      </c>
      <c r="E85" s="141"/>
      <c r="F85" s="142"/>
      <c r="G85" s="140">
        <v>45010.0</v>
      </c>
    </row>
    <row r="86">
      <c r="D86" s="140">
        <v>44871.0</v>
      </c>
      <c r="E86" s="141"/>
      <c r="F86" s="142"/>
      <c r="G86" s="140">
        <v>45011.0</v>
      </c>
    </row>
    <row r="87">
      <c r="D87" s="137">
        <v>44872.0</v>
      </c>
      <c r="E87" s="136"/>
      <c r="G87" s="137">
        <v>45012.0</v>
      </c>
    </row>
    <row r="88">
      <c r="D88" s="137">
        <v>44873.0</v>
      </c>
      <c r="E88" s="136"/>
      <c r="G88" s="137">
        <v>45013.0</v>
      </c>
    </row>
    <row r="89">
      <c r="D89" s="137">
        <v>44874.0</v>
      </c>
      <c r="E89" s="136"/>
      <c r="G89" s="137">
        <v>45014.0</v>
      </c>
    </row>
    <row r="90">
      <c r="D90" s="137">
        <v>44875.0</v>
      </c>
      <c r="E90" s="136"/>
      <c r="G90" s="137">
        <v>45015.0</v>
      </c>
    </row>
    <row r="91">
      <c r="D91" s="137">
        <v>44876.0</v>
      </c>
      <c r="E91" s="136"/>
      <c r="G91" s="137">
        <v>45016.0</v>
      </c>
    </row>
    <row r="92">
      <c r="D92" s="140">
        <v>44877.0</v>
      </c>
      <c r="E92" s="141"/>
      <c r="F92" s="142"/>
      <c r="G92" s="140">
        <v>45017.0</v>
      </c>
    </row>
    <row r="93">
      <c r="D93" s="140">
        <v>44878.0</v>
      </c>
      <c r="E93" s="141"/>
      <c r="F93" s="142"/>
      <c r="G93" s="140">
        <v>45018.0</v>
      </c>
    </row>
    <row r="94">
      <c r="D94" s="137">
        <v>44879.0</v>
      </c>
      <c r="E94" s="136"/>
      <c r="G94" s="137">
        <v>45019.0</v>
      </c>
    </row>
    <row r="95">
      <c r="D95" s="137">
        <v>44880.0</v>
      </c>
      <c r="E95" s="136"/>
      <c r="G95" s="137">
        <v>45020.0</v>
      </c>
    </row>
    <row r="96">
      <c r="D96" s="137">
        <v>44881.0</v>
      </c>
      <c r="E96" s="136"/>
      <c r="G96" s="137">
        <v>45021.0</v>
      </c>
    </row>
    <row r="97">
      <c r="D97" s="137">
        <v>44882.0</v>
      </c>
      <c r="E97" s="136"/>
      <c r="G97" s="137">
        <v>45022.0</v>
      </c>
    </row>
    <row r="98">
      <c r="D98" s="137">
        <v>44883.0</v>
      </c>
      <c r="E98" s="136"/>
      <c r="G98" s="137">
        <v>45023.0</v>
      </c>
    </row>
    <row r="99">
      <c r="D99" s="140">
        <v>44884.0</v>
      </c>
      <c r="E99" s="141"/>
      <c r="F99" s="142"/>
      <c r="G99" s="140">
        <v>45024.0</v>
      </c>
    </row>
    <row r="100">
      <c r="D100" s="140">
        <v>44885.0</v>
      </c>
      <c r="E100" s="141"/>
      <c r="F100" s="142"/>
      <c r="G100" s="140">
        <v>45025.0</v>
      </c>
    </row>
    <row r="101">
      <c r="D101" s="137">
        <v>44886.0</v>
      </c>
      <c r="E101" s="136"/>
      <c r="G101" s="137">
        <v>45026.0</v>
      </c>
    </row>
    <row r="102">
      <c r="D102" s="137">
        <v>44887.0</v>
      </c>
      <c r="E102" s="136"/>
      <c r="G102" s="137">
        <v>45027.0</v>
      </c>
    </row>
    <row r="103">
      <c r="D103" s="137">
        <v>44888.0</v>
      </c>
      <c r="E103" s="136"/>
      <c r="G103" s="137">
        <v>45028.0</v>
      </c>
    </row>
    <row r="104">
      <c r="D104" s="137">
        <v>44889.0</v>
      </c>
      <c r="E104" s="144" t="s">
        <v>45</v>
      </c>
      <c r="G104" s="137">
        <v>45029.0</v>
      </c>
    </row>
    <row r="105">
      <c r="D105" s="137">
        <v>44890.0</v>
      </c>
      <c r="E105" s="136"/>
      <c r="G105" s="137">
        <v>45030.0</v>
      </c>
    </row>
    <row r="106">
      <c r="D106" s="140">
        <v>44891.0</v>
      </c>
      <c r="E106" s="141"/>
      <c r="F106" s="142"/>
      <c r="G106" s="140">
        <v>45031.0</v>
      </c>
    </row>
    <row r="107">
      <c r="D107" s="140">
        <v>44892.0</v>
      </c>
      <c r="E107" s="141"/>
      <c r="F107" s="142"/>
      <c r="G107" s="140">
        <v>45032.0</v>
      </c>
    </row>
    <row r="108">
      <c r="D108" s="137">
        <v>44893.0</v>
      </c>
      <c r="E108" s="136"/>
      <c r="G108" s="137">
        <v>45033.0</v>
      </c>
    </row>
    <row r="109">
      <c r="D109" s="137">
        <v>44894.0</v>
      </c>
      <c r="E109" s="136"/>
      <c r="G109" s="137">
        <v>45034.0</v>
      </c>
    </row>
    <row r="110">
      <c r="D110" s="137">
        <v>44895.0</v>
      </c>
      <c r="E110" s="136"/>
      <c r="G110" s="137">
        <v>45035.0</v>
      </c>
    </row>
    <row r="111">
      <c r="D111" s="137">
        <v>44896.0</v>
      </c>
      <c r="E111" s="136"/>
      <c r="G111" s="137">
        <v>45036.0</v>
      </c>
    </row>
    <row r="112">
      <c r="D112" s="137">
        <v>44897.0</v>
      </c>
      <c r="E112" s="136"/>
      <c r="G112" s="137">
        <v>45037.0</v>
      </c>
    </row>
    <row r="113">
      <c r="D113" s="140">
        <v>44898.0</v>
      </c>
      <c r="E113" s="141"/>
      <c r="F113" s="142"/>
      <c r="G113" s="140">
        <v>45038.0</v>
      </c>
    </row>
    <row r="114">
      <c r="D114" s="140">
        <v>44899.0</v>
      </c>
      <c r="E114" s="141"/>
      <c r="F114" s="142"/>
      <c r="G114" s="140">
        <v>45039.0</v>
      </c>
    </row>
    <row r="115">
      <c r="D115" s="137">
        <v>44900.0</v>
      </c>
      <c r="E115" s="136"/>
      <c r="G115" s="137">
        <v>45040.0</v>
      </c>
    </row>
    <row r="116">
      <c r="D116" s="137">
        <v>44901.0</v>
      </c>
      <c r="E116" s="136"/>
      <c r="G116" s="137">
        <v>45041.0</v>
      </c>
    </row>
    <row r="117">
      <c r="D117" s="137">
        <v>44902.0</v>
      </c>
      <c r="E117" s="136"/>
      <c r="G117" s="137">
        <v>45042.0</v>
      </c>
    </row>
    <row r="118">
      <c r="D118" s="137">
        <v>44903.0</v>
      </c>
      <c r="E118" s="136"/>
      <c r="G118" s="137">
        <v>45043.0</v>
      </c>
    </row>
    <row r="119">
      <c r="D119" s="137">
        <v>44904.0</v>
      </c>
      <c r="E119" s="136"/>
      <c r="G119" s="137">
        <v>45044.0</v>
      </c>
    </row>
    <row r="120">
      <c r="D120" s="140">
        <v>44905.0</v>
      </c>
      <c r="E120" s="141"/>
      <c r="F120" s="142"/>
      <c r="G120" s="140">
        <v>45045.0</v>
      </c>
    </row>
    <row r="121">
      <c r="D121" s="140">
        <v>44906.0</v>
      </c>
      <c r="E121" s="141"/>
      <c r="F121" s="142"/>
      <c r="G121" s="140">
        <v>45046.0</v>
      </c>
    </row>
    <row r="122">
      <c r="D122" s="137">
        <v>44907.0</v>
      </c>
      <c r="E122" s="136"/>
      <c r="G122" s="137">
        <v>45047.0</v>
      </c>
    </row>
    <row r="123">
      <c r="D123" s="137">
        <v>44908.0</v>
      </c>
      <c r="E123" s="136"/>
      <c r="G123" s="137">
        <v>45048.0</v>
      </c>
    </row>
    <row r="124">
      <c r="D124" s="137">
        <v>44909.0</v>
      </c>
      <c r="E124" s="136"/>
      <c r="G124" s="137">
        <v>45049.0</v>
      </c>
    </row>
    <row r="125">
      <c r="D125" s="137">
        <v>44910.0</v>
      </c>
      <c r="E125" s="136"/>
      <c r="G125" s="137">
        <v>45050.0</v>
      </c>
    </row>
    <row r="126">
      <c r="D126" s="137">
        <v>44911.0</v>
      </c>
      <c r="E126" s="136"/>
      <c r="G126" s="137">
        <v>45051.0</v>
      </c>
    </row>
    <row r="127">
      <c r="D127" s="140">
        <v>44912.0</v>
      </c>
      <c r="E127" s="141"/>
      <c r="F127" s="142"/>
      <c r="G127" s="140">
        <v>45052.0</v>
      </c>
    </row>
    <row r="128">
      <c r="D128" s="140">
        <v>44913.0</v>
      </c>
      <c r="E128" s="141"/>
      <c r="F128" s="142"/>
      <c r="G128" s="140">
        <v>45053.0</v>
      </c>
    </row>
    <row r="129">
      <c r="D129" s="137">
        <v>44914.0</v>
      </c>
      <c r="E129" s="136"/>
      <c r="G129" s="137">
        <v>45054.0</v>
      </c>
    </row>
    <row r="130">
      <c r="D130" s="137">
        <v>44915.0</v>
      </c>
      <c r="E130" s="136"/>
      <c r="G130" s="137">
        <v>45055.0</v>
      </c>
    </row>
    <row r="131">
      <c r="D131" s="137">
        <v>44916.0</v>
      </c>
      <c r="E131" s="136"/>
      <c r="G131" s="137">
        <v>45056.0</v>
      </c>
    </row>
    <row r="132">
      <c r="D132" s="137">
        <v>44917.0</v>
      </c>
      <c r="E132" s="136"/>
      <c r="G132" s="137">
        <v>45057.0</v>
      </c>
    </row>
    <row r="133">
      <c r="D133" s="137">
        <v>44918.0</v>
      </c>
      <c r="E133" s="136"/>
      <c r="G133" s="137">
        <v>45058.0</v>
      </c>
    </row>
    <row r="134">
      <c r="D134" s="140">
        <v>44919.0</v>
      </c>
      <c r="E134" s="141"/>
      <c r="F134" s="142"/>
      <c r="G134" s="140">
        <v>45059.0</v>
      </c>
    </row>
    <row r="135">
      <c r="D135" s="140">
        <v>44920.0</v>
      </c>
      <c r="E135" s="141"/>
      <c r="F135" s="142"/>
      <c r="G135" s="140">
        <v>45060.0</v>
      </c>
    </row>
    <row r="136">
      <c r="D136" s="137">
        <v>44921.0</v>
      </c>
      <c r="E136" s="136"/>
      <c r="G136" s="137">
        <v>45061.0</v>
      </c>
    </row>
    <row r="137">
      <c r="D137" s="137">
        <v>44922.0</v>
      </c>
      <c r="E137" s="136"/>
      <c r="G137" s="137">
        <v>45062.0</v>
      </c>
    </row>
    <row r="138">
      <c r="D138" s="137">
        <v>44923.0</v>
      </c>
      <c r="E138" s="136"/>
      <c r="G138" s="137">
        <v>45063.0</v>
      </c>
    </row>
    <row r="139">
      <c r="D139" s="137">
        <v>44924.0</v>
      </c>
      <c r="E139" s="136"/>
      <c r="G139" s="137">
        <v>45064.0</v>
      </c>
    </row>
    <row r="140">
      <c r="D140" s="137">
        <v>44925.0</v>
      </c>
      <c r="E140" s="136"/>
      <c r="G140" s="137">
        <v>45065.0</v>
      </c>
    </row>
    <row r="141">
      <c r="D141" s="140">
        <v>44926.0</v>
      </c>
      <c r="E141" s="141"/>
      <c r="F141" s="142"/>
      <c r="G141" s="140">
        <v>45066.0</v>
      </c>
    </row>
    <row r="142">
      <c r="D142" s="142"/>
      <c r="E142" s="141"/>
      <c r="F142" s="142"/>
      <c r="G142" s="140">
        <v>45067.0</v>
      </c>
    </row>
    <row r="143">
      <c r="E143" s="136"/>
      <c r="G143" s="137">
        <v>45068.0</v>
      </c>
    </row>
    <row r="144">
      <c r="E144" s="136"/>
      <c r="G144" s="137">
        <v>45069.0</v>
      </c>
    </row>
    <row r="145">
      <c r="E145" s="136"/>
      <c r="G145" s="137">
        <v>45070.0</v>
      </c>
    </row>
    <row r="146">
      <c r="E146" s="136"/>
      <c r="G146" s="137">
        <v>45071.0</v>
      </c>
    </row>
    <row r="147">
      <c r="E147" s="136"/>
      <c r="G147" s="137">
        <v>45072.0</v>
      </c>
    </row>
    <row r="148">
      <c r="E148" s="136"/>
      <c r="G148" s="140">
        <v>45073.0</v>
      </c>
    </row>
    <row r="149">
      <c r="E149" s="136"/>
      <c r="G149" s="140">
        <v>45074.0</v>
      </c>
    </row>
    <row r="150">
      <c r="E150" s="136"/>
      <c r="G150" s="137">
        <v>45075.0</v>
      </c>
    </row>
    <row r="151">
      <c r="E151" s="136"/>
      <c r="G151" s="137">
        <v>45076.0</v>
      </c>
    </row>
    <row r="152">
      <c r="E152" s="136"/>
      <c r="G152" s="137">
        <v>45077.0</v>
      </c>
    </row>
    <row r="153">
      <c r="E153" s="136"/>
    </row>
    <row r="154">
      <c r="E154" s="136"/>
      <c r="G154" s="137"/>
    </row>
    <row r="155">
      <c r="E155" s="136"/>
    </row>
    <row r="156">
      <c r="E156" s="136"/>
    </row>
    <row r="157">
      <c r="E157" s="136"/>
    </row>
    <row r="158">
      <c r="E158" s="136"/>
    </row>
    <row r="159">
      <c r="E159" s="136"/>
    </row>
    <row r="160">
      <c r="E160" s="136"/>
    </row>
    <row r="161">
      <c r="E161" s="136"/>
    </row>
    <row r="162">
      <c r="E162" s="136"/>
    </row>
    <row r="163">
      <c r="E163" s="136"/>
    </row>
    <row r="164">
      <c r="E164" s="136"/>
    </row>
    <row r="165">
      <c r="E165" s="136"/>
    </row>
    <row r="166">
      <c r="E166" s="136"/>
    </row>
    <row r="167">
      <c r="E167" s="136"/>
    </row>
    <row r="168">
      <c r="E168" s="136"/>
    </row>
    <row r="169">
      <c r="E169" s="136"/>
    </row>
    <row r="170">
      <c r="E170" s="136"/>
    </row>
    <row r="171">
      <c r="E171" s="136"/>
    </row>
    <row r="172">
      <c r="E172" s="136"/>
    </row>
    <row r="173">
      <c r="E173" s="136"/>
    </row>
    <row r="174">
      <c r="E174" s="136"/>
    </row>
    <row r="175">
      <c r="E175" s="136"/>
    </row>
    <row r="176">
      <c r="E176" s="136"/>
    </row>
    <row r="177">
      <c r="E177" s="136"/>
    </row>
    <row r="178">
      <c r="E178" s="136"/>
    </row>
    <row r="179">
      <c r="E179" s="136"/>
    </row>
    <row r="180">
      <c r="E180" s="136"/>
    </row>
    <row r="181">
      <c r="E181" s="136"/>
    </row>
    <row r="182">
      <c r="E182" s="136"/>
    </row>
    <row r="183">
      <c r="E183" s="136"/>
    </row>
    <row r="184">
      <c r="E184" s="136"/>
    </row>
    <row r="185">
      <c r="E185" s="136"/>
    </row>
    <row r="186">
      <c r="E186" s="136"/>
    </row>
    <row r="187">
      <c r="E187" s="136"/>
    </row>
    <row r="188">
      <c r="E188" s="136"/>
    </row>
    <row r="189">
      <c r="E189" s="136"/>
    </row>
    <row r="190">
      <c r="E190" s="136"/>
    </row>
    <row r="191">
      <c r="E191" s="136"/>
    </row>
    <row r="192">
      <c r="E192" s="136"/>
    </row>
    <row r="193">
      <c r="E193" s="136"/>
    </row>
    <row r="194">
      <c r="E194" s="136"/>
    </row>
    <row r="195">
      <c r="E195" s="136"/>
    </row>
    <row r="196">
      <c r="E196" s="136"/>
    </row>
    <row r="197">
      <c r="E197" s="136"/>
    </row>
    <row r="198">
      <c r="E198" s="136"/>
    </row>
    <row r="199">
      <c r="E199" s="136"/>
    </row>
    <row r="200">
      <c r="E200" s="136"/>
    </row>
    <row r="201">
      <c r="E201" s="136"/>
    </row>
    <row r="202">
      <c r="E202" s="136"/>
    </row>
    <row r="203">
      <c r="E203" s="136"/>
    </row>
    <row r="204">
      <c r="E204" s="136"/>
    </row>
    <row r="205">
      <c r="E205" s="136"/>
    </row>
    <row r="206">
      <c r="E206" s="136"/>
    </row>
    <row r="207">
      <c r="E207" s="136"/>
    </row>
    <row r="208">
      <c r="E208" s="136"/>
    </row>
    <row r="209">
      <c r="E209" s="136"/>
    </row>
    <row r="210">
      <c r="E210" s="136"/>
    </row>
    <row r="211">
      <c r="E211" s="136"/>
    </row>
    <row r="212">
      <c r="E212" s="136"/>
    </row>
    <row r="213">
      <c r="E213" s="136"/>
    </row>
    <row r="214">
      <c r="E214" s="136"/>
    </row>
    <row r="215">
      <c r="E215" s="136"/>
    </row>
    <row r="216">
      <c r="E216" s="136"/>
    </row>
    <row r="217">
      <c r="E217" s="136"/>
    </row>
    <row r="218">
      <c r="E218" s="136"/>
    </row>
    <row r="219">
      <c r="E219" s="136"/>
    </row>
    <row r="220">
      <c r="E220" s="136"/>
    </row>
    <row r="221">
      <c r="E221" s="136"/>
    </row>
    <row r="222">
      <c r="E222" s="136"/>
    </row>
    <row r="223">
      <c r="E223" s="136"/>
    </row>
    <row r="224">
      <c r="E224" s="136"/>
    </row>
    <row r="225">
      <c r="E225" s="136"/>
    </row>
    <row r="226">
      <c r="E226" s="136"/>
    </row>
    <row r="227">
      <c r="E227" s="136"/>
    </row>
    <row r="228">
      <c r="E228" s="136"/>
    </row>
    <row r="229">
      <c r="E229" s="136"/>
    </row>
    <row r="230">
      <c r="E230" s="136"/>
    </row>
    <row r="231">
      <c r="E231" s="136"/>
    </row>
    <row r="232">
      <c r="E232" s="136"/>
    </row>
    <row r="233">
      <c r="E233" s="136"/>
    </row>
    <row r="234">
      <c r="E234" s="136"/>
    </row>
    <row r="235">
      <c r="E235" s="136"/>
    </row>
    <row r="236">
      <c r="E236" s="136"/>
    </row>
    <row r="237">
      <c r="E237" s="136"/>
    </row>
    <row r="238">
      <c r="E238" s="136"/>
    </row>
    <row r="239">
      <c r="E239" s="136"/>
    </row>
    <row r="240">
      <c r="E240" s="136"/>
    </row>
    <row r="241">
      <c r="E241" s="136"/>
    </row>
    <row r="242">
      <c r="E242" s="136"/>
    </row>
    <row r="243">
      <c r="E243" s="136"/>
    </row>
    <row r="244">
      <c r="E244" s="136"/>
    </row>
    <row r="245">
      <c r="E245" s="136"/>
    </row>
    <row r="246">
      <c r="E246" s="136"/>
    </row>
    <row r="247">
      <c r="E247" s="136"/>
    </row>
    <row r="248">
      <c r="E248" s="136"/>
    </row>
    <row r="249">
      <c r="E249" s="136"/>
    </row>
    <row r="250">
      <c r="E250" s="136"/>
    </row>
    <row r="251">
      <c r="E251" s="136"/>
    </row>
    <row r="252">
      <c r="E252" s="136"/>
    </row>
    <row r="253">
      <c r="E253" s="136"/>
    </row>
    <row r="254">
      <c r="E254" s="136"/>
    </row>
    <row r="255">
      <c r="E255" s="136"/>
    </row>
    <row r="256">
      <c r="E256" s="136"/>
    </row>
    <row r="257">
      <c r="E257" s="136"/>
    </row>
    <row r="258">
      <c r="E258" s="136"/>
    </row>
    <row r="259">
      <c r="E259" s="136"/>
    </row>
    <row r="260">
      <c r="E260" s="136"/>
    </row>
    <row r="261">
      <c r="E261" s="136"/>
    </row>
    <row r="262">
      <c r="E262" s="136"/>
    </row>
    <row r="263">
      <c r="E263" s="136"/>
    </row>
    <row r="264">
      <c r="E264" s="136"/>
    </row>
    <row r="265">
      <c r="E265" s="136"/>
    </row>
    <row r="266">
      <c r="E266" s="136"/>
    </row>
    <row r="267">
      <c r="E267" s="136"/>
    </row>
    <row r="268">
      <c r="E268" s="136"/>
    </row>
    <row r="269">
      <c r="E269" s="136"/>
    </row>
    <row r="270">
      <c r="E270" s="136"/>
    </row>
    <row r="271">
      <c r="E271" s="136"/>
    </row>
    <row r="272">
      <c r="E272" s="136"/>
    </row>
    <row r="273">
      <c r="E273" s="136"/>
    </row>
    <row r="274">
      <c r="E274" s="136"/>
    </row>
    <row r="275">
      <c r="E275" s="136"/>
    </row>
    <row r="276">
      <c r="E276" s="136"/>
    </row>
    <row r="277">
      <c r="E277" s="136"/>
    </row>
    <row r="278">
      <c r="E278" s="136"/>
    </row>
    <row r="279">
      <c r="E279" s="136"/>
    </row>
    <row r="280">
      <c r="E280" s="136"/>
    </row>
    <row r="281">
      <c r="E281" s="136"/>
    </row>
    <row r="282">
      <c r="E282" s="136"/>
    </row>
    <row r="283">
      <c r="E283" s="136"/>
    </row>
    <row r="284">
      <c r="E284" s="136"/>
    </row>
    <row r="285">
      <c r="E285" s="136"/>
    </row>
    <row r="286">
      <c r="E286" s="136"/>
    </row>
    <row r="287">
      <c r="E287" s="136"/>
    </row>
    <row r="288">
      <c r="E288" s="136"/>
    </row>
    <row r="289">
      <c r="E289" s="136"/>
    </row>
    <row r="290">
      <c r="E290" s="136"/>
    </row>
    <row r="291">
      <c r="E291" s="136"/>
    </row>
    <row r="292">
      <c r="E292" s="136"/>
    </row>
    <row r="293">
      <c r="E293" s="136"/>
    </row>
    <row r="294">
      <c r="D294" s="137"/>
      <c r="E294" s="136"/>
    </row>
    <row r="295">
      <c r="D295" s="137"/>
      <c r="E295" s="136"/>
    </row>
    <row r="296">
      <c r="D296" s="137"/>
      <c r="E296" s="136"/>
    </row>
    <row r="297">
      <c r="D297" s="137"/>
      <c r="E297" s="136"/>
    </row>
    <row r="298">
      <c r="D298" s="137"/>
      <c r="E298" s="136"/>
    </row>
    <row r="299">
      <c r="D299" s="137"/>
      <c r="E299" s="136"/>
    </row>
    <row r="300">
      <c r="D300" s="137"/>
      <c r="E300" s="136"/>
    </row>
    <row r="301">
      <c r="D301" s="137"/>
      <c r="E301" s="136"/>
    </row>
    <row r="302">
      <c r="D302" s="137"/>
      <c r="E302" s="136"/>
    </row>
    <row r="303">
      <c r="D303" s="137"/>
      <c r="E303" s="136"/>
    </row>
    <row r="304">
      <c r="D304" s="137"/>
      <c r="E304" s="136"/>
    </row>
    <row r="305">
      <c r="D305" s="137"/>
      <c r="E305" s="136"/>
    </row>
    <row r="306">
      <c r="D306" s="137"/>
      <c r="E306" s="136"/>
    </row>
    <row r="307">
      <c r="D307" s="137"/>
      <c r="E307" s="136"/>
    </row>
    <row r="308">
      <c r="D308" s="137"/>
      <c r="E308" s="136"/>
    </row>
    <row r="309">
      <c r="D309" s="137"/>
      <c r="E309" s="136"/>
    </row>
    <row r="310">
      <c r="D310" s="137"/>
      <c r="E310" s="136"/>
    </row>
    <row r="311">
      <c r="D311" s="137"/>
      <c r="E311" s="136"/>
    </row>
    <row r="312">
      <c r="D312" s="137"/>
      <c r="E312" s="136"/>
    </row>
    <row r="313">
      <c r="D313" s="137"/>
      <c r="E313" s="136"/>
    </row>
    <row r="314">
      <c r="D314" s="137"/>
      <c r="E314" s="136"/>
    </row>
    <row r="315">
      <c r="D315" s="137"/>
      <c r="E315" s="136"/>
    </row>
    <row r="316">
      <c r="D316" s="137"/>
      <c r="E316" s="136"/>
    </row>
    <row r="317">
      <c r="D317" s="137"/>
      <c r="E317" s="136"/>
    </row>
    <row r="318">
      <c r="D318" s="137"/>
      <c r="E318" s="136"/>
    </row>
    <row r="319">
      <c r="D319" s="137"/>
      <c r="E319" s="136"/>
    </row>
    <row r="320">
      <c r="D320" s="137"/>
      <c r="E320" s="136"/>
    </row>
    <row r="321">
      <c r="D321" s="137"/>
      <c r="E321" s="136"/>
    </row>
    <row r="322">
      <c r="D322" s="137"/>
      <c r="E322" s="136"/>
    </row>
    <row r="323">
      <c r="D323" s="137"/>
      <c r="E323" s="136"/>
    </row>
    <row r="324">
      <c r="D324" s="137"/>
      <c r="E324" s="136"/>
    </row>
    <row r="325">
      <c r="D325" s="137"/>
      <c r="E325" s="136"/>
    </row>
    <row r="326">
      <c r="D326" s="137"/>
      <c r="E326" s="136"/>
    </row>
    <row r="327">
      <c r="D327" s="137"/>
      <c r="E327" s="136"/>
    </row>
    <row r="328">
      <c r="D328" s="137"/>
      <c r="E328" s="136"/>
    </row>
    <row r="329">
      <c r="D329" s="137"/>
      <c r="E329" s="136"/>
    </row>
    <row r="330">
      <c r="D330" s="137"/>
      <c r="E330" s="136"/>
    </row>
    <row r="331">
      <c r="D331" s="137"/>
      <c r="E331" s="136"/>
    </row>
    <row r="332">
      <c r="D332" s="137"/>
      <c r="E332" s="136"/>
    </row>
    <row r="333">
      <c r="D333" s="137"/>
      <c r="E333" s="136"/>
    </row>
    <row r="334">
      <c r="E334" s="136"/>
    </row>
    <row r="335">
      <c r="E335" s="136"/>
    </row>
    <row r="336">
      <c r="E336" s="136"/>
    </row>
    <row r="337">
      <c r="E337" s="136"/>
    </row>
    <row r="338">
      <c r="E338" s="136"/>
    </row>
    <row r="339">
      <c r="E339" s="136"/>
    </row>
    <row r="340">
      <c r="E340" s="136"/>
    </row>
    <row r="341">
      <c r="E341" s="136"/>
    </row>
    <row r="342">
      <c r="E342" s="136"/>
    </row>
    <row r="343">
      <c r="E343" s="136"/>
    </row>
    <row r="344">
      <c r="E344" s="136"/>
    </row>
    <row r="345">
      <c r="E345" s="136"/>
    </row>
    <row r="346">
      <c r="E346" s="136"/>
    </row>
    <row r="347">
      <c r="E347" s="136"/>
    </row>
    <row r="348">
      <c r="E348" s="136"/>
    </row>
    <row r="349">
      <c r="E349" s="136"/>
    </row>
    <row r="350">
      <c r="E350" s="136"/>
    </row>
    <row r="351">
      <c r="E351" s="136"/>
    </row>
    <row r="352">
      <c r="E352" s="136"/>
    </row>
    <row r="353">
      <c r="E353" s="136"/>
    </row>
    <row r="354">
      <c r="E354" s="136"/>
    </row>
    <row r="355">
      <c r="E355" s="136"/>
    </row>
    <row r="356">
      <c r="E356" s="136"/>
    </row>
    <row r="357">
      <c r="E357" s="136"/>
    </row>
    <row r="358">
      <c r="E358" s="136"/>
    </row>
    <row r="359">
      <c r="E359" s="136"/>
    </row>
    <row r="360">
      <c r="E360" s="136"/>
    </row>
    <row r="361">
      <c r="E361" s="136"/>
    </row>
    <row r="362">
      <c r="E362" s="136"/>
    </row>
    <row r="363">
      <c r="E363" s="136"/>
    </row>
    <row r="364">
      <c r="E364" s="136"/>
    </row>
    <row r="365">
      <c r="E365" s="136"/>
    </row>
    <row r="366">
      <c r="E366" s="136"/>
    </row>
    <row r="367">
      <c r="E367" s="136"/>
    </row>
    <row r="368">
      <c r="E368" s="136"/>
    </row>
    <row r="369">
      <c r="E369" s="136"/>
    </row>
    <row r="370">
      <c r="E370" s="136"/>
    </row>
    <row r="371">
      <c r="E371" s="136"/>
    </row>
    <row r="372">
      <c r="E372" s="136"/>
    </row>
    <row r="373">
      <c r="E373" s="136"/>
    </row>
    <row r="374">
      <c r="E374" s="136"/>
    </row>
    <row r="375">
      <c r="E375" s="136"/>
    </row>
    <row r="376">
      <c r="E376" s="136"/>
    </row>
    <row r="377">
      <c r="E377" s="136"/>
    </row>
    <row r="378">
      <c r="E378" s="136"/>
    </row>
    <row r="379">
      <c r="E379" s="136"/>
    </row>
    <row r="380">
      <c r="E380" s="136"/>
    </row>
    <row r="381">
      <c r="E381" s="136"/>
    </row>
    <row r="382">
      <c r="E382" s="136"/>
    </row>
    <row r="383">
      <c r="E383" s="136"/>
    </row>
    <row r="384">
      <c r="E384" s="136"/>
    </row>
    <row r="385">
      <c r="E385" s="136"/>
    </row>
    <row r="386">
      <c r="E386" s="136"/>
    </row>
    <row r="387">
      <c r="E387" s="136"/>
    </row>
    <row r="388">
      <c r="E388" s="136"/>
    </row>
    <row r="389">
      <c r="E389" s="136"/>
    </row>
    <row r="390">
      <c r="E390" s="136"/>
    </row>
    <row r="391">
      <c r="E391" s="136"/>
    </row>
    <row r="392">
      <c r="E392" s="136"/>
    </row>
    <row r="393">
      <c r="E393" s="136"/>
    </row>
    <row r="394">
      <c r="E394" s="136"/>
    </row>
    <row r="395">
      <c r="E395" s="136"/>
    </row>
    <row r="396">
      <c r="E396" s="136"/>
    </row>
    <row r="397">
      <c r="E397" s="136"/>
    </row>
    <row r="398">
      <c r="E398" s="136"/>
    </row>
    <row r="399">
      <c r="E399" s="136"/>
    </row>
    <row r="400">
      <c r="E400" s="136"/>
    </row>
    <row r="401">
      <c r="E401" s="136"/>
    </row>
    <row r="402">
      <c r="E402" s="136"/>
    </row>
    <row r="403">
      <c r="E403" s="136"/>
    </row>
    <row r="404">
      <c r="E404" s="136"/>
    </row>
    <row r="405">
      <c r="E405" s="136"/>
    </row>
    <row r="406">
      <c r="E406" s="136"/>
    </row>
    <row r="407">
      <c r="E407" s="136"/>
    </row>
    <row r="408">
      <c r="E408" s="136"/>
    </row>
    <row r="409">
      <c r="E409" s="136"/>
    </row>
    <row r="410">
      <c r="E410" s="136"/>
    </row>
    <row r="411">
      <c r="E411" s="136"/>
    </row>
    <row r="412">
      <c r="E412" s="136"/>
    </row>
    <row r="413">
      <c r="E413" s="136"/>
    </row>
    <row r="414">
      <c r="E414" s="136"/>
    </row>
    <row r="415">
      <c r="E415" s="136"/>
    </row>
    <row r="416">
      <c r="E416" s="136"/>
    </row>
    <row r="417">
      <c r="E417" s="136"/>
    </row>
    <row r="418">
      <c r="E418" s="136"/>
    </row>
    <row r="419">
      <c r="E419" s="136"/>
    </row>
    <row r="420">
      <c r="E420" s="136"/>
    </row>
    <row r="421">
      <c r="E421" s="136"/>
    </row>
    <row r="422">
      <c r="E422" s="136"/>
    </row>
    <row r="423">
      <c r="E423" s="136"/>
    </row>
    <row r="424">
      <c r="E424" s="136"/>
    </row>
    <row r="425">
      <c r="E425" s="136"/>
    </row>
    <row r="426">
      <c r="E426" s="136"/>
    </row>
    <row r="427">
      <c r="E427" s="136"/>
    </row>
    <row r="428">
      <c r="E428" s="136"/>
    </row>
    <row r="429">
      <c r="E429" s="136"/>
    </row>
    <row r="430">
      <c r="E430" s="136"/>
    </row>
    <row r="431">
      <c r="E431" s="136"/>
    </row>
    <row r="432">
      <c r="E432" s="136"/>
    </row>
    <row r="433">
      <c r="E433" s="136"/>
    </row>
    <row r="434">
      <c r="E434" s="136"/>
    </row>
    <row r="435">
      <c r="E435" s="136"/>
    </row>
    <row r="436">
      <c r="E436" s="136"/>
    </row>
    <row r="437">
      <c r="E437" s="136"/>
    </row>
    <row r="438">
      <c r="E438" s="136"/>
    </row>
    <row r="439">
      <c r="E439" s="136"/>
    </row>
    <row r="440">
      <c r="E440" s="136"/>
    </row>
    <row r="441">
      <c r="E441" s="136"/>
    </row>
    <row r="442">
      <c r="E442" s="136"/>
    </row>
    <row r="443">
      <c r="E443" s="136"/>
    </row>
    <row r="444">
      <c r="E444" s="136"/>
    </row>
    <row r="445">
      <c r="E445" s="136"/>
    </row>
    <row r="446">
      <c r="E446" s="136"/>
    </row>
    <row r="447">
      <c r="E447" s="136"/>
    </row>
    <row r="448">
      <c r="E448" s="136"/>
    </row>
    <row r="449">
      <c r="E449" s="136"/>
    </row>
    <row r="450">
      <c r="E450" s="136"/>
    </row>
    <row r="451">
      <c r="E451" s="136"/>
    </row>
    <row r="452">
      <c r="E452" s="136"/>
    </row>
    <row r="453">
      <c r="E453" s="136"/>
    </row>
    <row r="454">
      <c r="E454" s="136"/>
    </row>
    <row r="455">
      <c r="E455" s="136"/>
    </row>
    <row r="456">
      <c r="E456" s="136"/>
    </row>
    <row r="457">
      <c r="E457" s="136"/>
    </row>
    <row r="458">
      <c r="E458" s="136"/>
    </row>
    <row r="459">
      <c r="E459" s="136"/>
    </row>
    <row r="460">
      <c r="E460" s="136"/>
    </row>
    <row r="461">
      <c r="E461" s="136"/>
    </row>
    <row r="462">
      <c r="E462" s="136"/>
    </row>
    <row r="463">
      <c r="E463" s="136"/>
    </row>
    <row r="464">
      <c r="E464" s="136"/>
    </row>
    <row r="465">
      <c r="E465" s="136"/>
    </row>
    <row r="466">
      <c r="E466" s="136"/>
    </row>
    <row r="467">
      <c r="E467" s="136"/>
    </row>
    <row r="468">
      <c r="E468" s="136"/>
    </row>
    <row r="469">
      <c r="E469" s="136"/>
    </row>
    <row r="470">
      <c r="E470" s="136"/>
    </row>
    <row r="471">
      <c r="E471" s="136"/>
    </row>
    <row r="472">
      <c r="E472" s="136"/>
    </row>
    <row r="473">
      <c r="E473" s="136"/>
    </row>
    <row r="474">
      <c r="E474" s="136"/>
    </row>
    <row r="475">
      <c r="E475" s="136"/>
    </row>
    <row r="476">
      <c r="E476" s="136"/>
    </row>
    <row r="477">
      <c r="E477" s="136"/>
    </row>
    <row r="478">
      <c r="E478" s="136"/>
    </row>
    <row r="479">
      <c r="E479" s="136"/>
    </row>
    <row r="480">
      <c r="E480" s="136"/>
    </row>
    <row r="481">
      <c r="E481" s="136"/>
    </row>
    <row r="482">
      <c r="E482" s="136"/>
    </row>
    <row r="483">
      <c r="E483" s="136"/>
    </row>
    <row r="484">
      <c r="E484" s="136"/>
    </row>
    <row r="485">
      <c r="E485" s="136"/>
    </row>
    <row r="486">
      <c r="E486" s="136"/>
    </row>
    <row r="487">
      <c r="E487" s="136"/>
    </row>
    <row r="488">
      <c r="E488" s="136"/>
    </row>
    <row r="489">
      <c r="E489" s="136"/>
    </row>
    <row r="490">
      <c r="E490" s="136"/>
    </row>
    <row r="491">
      <c r="E491" s="136"/>
    </row>
    <row r="492">
      <c r="E492" s="136"/>
    </row>
    <row r="493">
      <c r="E493" s="136"/>
    </row>
    <row r="494">
      <c r="E494" s="136"/>
    </row>
    <row r="495">
      <c r="E495" s="136"/>
    </row>
    <row r="496">
      <c r="E496" s="136"/>
    </row>
    <row r="497">
      <c r="E497" s="136"/>
    </row>
    <row r="498">
      <c r="E498" s="136"/>
    </row>
    <row r="499">
      <c r="E499" s="136"/>
    </row>
    <row r="500">
      <c r="E500" s="136"/>
    </row>
    <row r="501">
      <c r="E501" s="136"/>
    </row>
    <row r="502">
      <c r="E502" s="136"/>
    </row>
    <row r="503">
      <c r="E503" s="136"/>
    </row>
    <row r="504">
      <c r="E504" s="136"/>
    </row>
    <row r="505">
      <c r="E505" s="136"/>
    </row>
    <row r="506">
      <c r="E506" s="136"/>
    </row>
    <row r="507">
      <c r="E507" s="136"/>
    </row>
    <row r="508">
      <c r="E508" s="136"/>
    </row>
    <row r="509">
      <c r="E509" s="136"/>
    </row>
    <row r="510">
      <c r="E510" s="136"/>
    </row>
    <row r="511">
      <c r="E511" s="136"/>
    </row>
    <row r="512">
      <c r="E512" s="136"/>
    </row>
    <row r="513">
      <c r="E513" s="136"/>
    </row>
    <row r="514">
      <c r="E514" s="136"/>
    </row>
    <row r="515">
      <c r="E515" s="136"/>
    </row>
    <row r="516">
      <c r="E516" s="136"/>
    </row>
    <row r="517">
      <c r="E517" s="136"/>
    </row>
    <row r="518">
      <c r="E518" s="136"/>
    </row>
    <row r="519">
      <c r="E519" s="136"/>
    </row>
    <row r="520">
      <c r="E520" s="136"/>
    </row>
    <row r="521">
      <c r="E521" s="136"/>
    </row>
    <row r="522">
      <c r="E522" s="136"/>
    </row>
    <row r="523">
      <c r="E523" s="136"/>
    </row>
    <row r="524">
      <c r="E524" s="136"/>
    </row>
    <row r="525">
      <c r="E525" s="136"/>
    </row>
    <row r="526">
      <c r="E526" s="136"/>
    </row>
    <row r="527">
      <c r="E527" s="136"/>
    </row>
    <row r="528">
      <c r="E528" s="136"/>
    </row>
    <row r="529">
      <c r="E529" s="136"/>
    </row>
    <row r="530">
      <c r="E530" s="136"/>
    </row>
    <row r="531">
      <c r="E531" s="136"/>
    </row>
    <row r="532">
      <c r="E532" s="136"/>
    </row>
    <row r="533">
      <c r="E533" s="136"/>
    </row>
    <row r="534">
      <c r="E534" s="136"/>
    </row>
    <row r="535">
      <c r="E535" s="136"/>
    </row>
    <row r="536">
      <c r="E536" s="136"/>
    </row>
    <row r="537">
      <c r="E537" s="136"/>
    </row>
    <row r="538">
      <c r="E538" s="136"/>
    </row>
    <row r="539">
      <c r="E539" s="136"/>
    </row>
    <row r="540">
      <c r="E540" s="136"/>
    </row>
    <row r="541">
      <c r="E541" s="136"/>
    </row>
    <row r="542">
      <c r="E542" s="136"/>
    </row>
    <row r="543">
      <c r="E543" s="136"/>
    </row>
    <row r="544">
      <c r="E544" s="136"/>
    </row>
    <row r="545">
      <c r="E545" s="136"/>
    </row>
    <row r="546">
      <c r="E546" s="136"/>
    </row>
    <row r="547">
      <c r="E547" s="136"/>
    </row>
    <row r="548">
      <c r="E548" s="136"/>
    </row>
    <row r="549">
      <c r="E549" s="136"/>
    </row>
    <row r="550">
      <c r="E550" s="136"/>
    </row>
    <row r="551">
      <c r="E551" s="136"/>
    </row>
    <row r="552">
      <c r="E552" s="136"/>
    </row>
    <row r="553">
      <c r="E553" s="136"/>
    </row>
    <row r="554">
      <c r="E554" s="136"/>
    </row>
    <row r="555">
      <c r="E555" s="136"/>
    </row>
    <row r="556">
      <c r="E556" s="136"/>
    </row>
    <row r="557">
      <c r="E557" s="136"/>
    </row>
    <row r="558">
      <c r="E558" s="136"/>
    </row>
    <row r="559">
      <c r="E559" s="136"/>
    </row>
    <row r="560">
      <c r="E560" s="136"/>
    </row>
    <row r="561">
      <c r="E561" s="136"/>
    </row>
    <row r="562">
      <c r="E562" s="136"/>
    </row>
    <row r="563">
      <c r="E563" s="136"/>
    </row>
    <row r="564">
      <c r="E564" s="136"/>
    </row>
    <row r="565">
      <c r="E565" s="136"/>
    </row>
    <row r="566">
      <c r="E566" s="136"/>
    </row>
    <row r="567">
      <c r="E567" s="136"/>
    </row>
    <row r="568">
      <c r="E568" s="136"/>
    </row>
    <row r="569">
      <c r="E569" s="136"/>
    </row>
    <row r="570">
      <c r="E570" s="136"/>
    </row>
    <row r="571">
      <c r="E571" s="136"/>
    </row>
    <row r="572">
      <c r="E572" s="136"/>
    </row>
    <row r="573">
      <c r="E573" s="136"/>
    </row>
    <row r="574">
      <c r="E574" s="136"/>
    </row>
    <row r="575">
      <c r="E575" s="136"/>
    </row>
    <row r="576">
      <c r="E576" s="136"/>
    </row>
    <row r="577">
      <c r="E577" s="136"/>
    </row>
    <row r="578">
      <c r="E578" s="136"/>
    </row>
    <row r="579">
      <c r="E579" s="136"/>
    </row>
    <row r="580">
      <c r="E580" s="136"/>
    </row>
    <row r="581">
      <c r="E581" s="136"/>
    </row>
    <row r="582">
      <c r="E582" s="136"/>
    </row>
    <row r="583">
      <c r="E583" s="136"/>
    </row>
    <row r="584">
      <c r="E584" s="136"/>
    </row>
    <row r="585">
      <c r="E585" s="136"/>
    </row>
    <row r="586">
      <c r="E586" s="136"/>
    </row>
    <row r="587">
      <c r="E587" s="136"/>
    </row>
    <row r="588">
      <c r="E588" s="136"/>
    </row>
    <row r="589">
      <c r="E589" s="136"/>
    </row>
    <row r="590">
      <c r="E590" s="136"/>
    </row>
    <row r="591">
      <c r="E591" s="136"/>
    </row>
    <row r="592">
      <c r="E592" s="136"/>
    </row>
    <row r="593">
      <c r="E593" s="136"/>
    </row>
    <row r="594">
      <c r="E594" s="136"/>
    </row>
    <row r="595">
      <c r="E595" s="136"/>
    </row>
    <row r="596">
      <c r="E596" s="136"/>
    </row>
    <row r="597">
      <c r="E597" s="136"/>
    </row>
    <row r="598">
      <c r="E598" s="136"/>
    </row>
    <row r="599">
      <c r="E599" s="136"/>
    </row>
    <row r="600">
      <c r="E600" s="136"/>
    </row>
    <row r="601">
      <c r="E601" s="136"/>
    </row>
    <row r="602">
      <c r="E602" s="136"/>
    </row>
    <row r="603">
      <c r="E603" s="136"/>
    </row>
    <row r="604">
      <c r="E604" s="136"/>
    </row>
    <row r="605">
      <c r="E605" s="136"/>
    </row>
    <row r="606">
      <c r="E606" s="136"/>
    </row>
    <row r="607">
      <c r="E607" s="136"/>
    </row>
    <row r="608">
      <c r="E608" s="136"/>
    </row>
    <row r="609">
      <c r="E609" s="136"/>
    </row>
    <row r="610">
      <c r="E610" s="136"/>
    </row>
    <row r="611">
      <c r="E611" s="136"/>
    </row>
    <row r="612">
      <c r="E612" s="136"/>
    </row>
    <row r="613">
      <c r="E613" s="136"/>
    </row>
    <row r="614">
      <c r="E614" s="136"/>
    </row>
    <row r="615">
      <c r="E615" s="136"/>
    </row>
    <row r="616">
      <c r="E616" s="136"/>
    </row>
    <row r="617">
      <c r="E617" s="136"/>
    </row>
    <row r="618">
      <c r="E618" s="136"/>
    </row>
    <row r="619">
      <c r="E619" s="136"/>
    </row>
    <row r="620">
      <c r="E620" s="136"/>
    </row>
    <row r="621">
      <c r="E621" s="136"/>
    </row>
    <row r="622">
      <c r="E622" s="136"/>
    </row>
    <row r="623">
      <c r="E623" s="136"/>
    </row>
    <row r="624">
      <c r="E624" s="136"/>
    </row>
    <row r="625">
      <c r="E625" s="136"/>
    </row>
    <row r="626">
      <c r="E626" s="136"/>
    </row>
    <row r="627">
      <c r="E627" s="136"/>
    </row>
    <row r="628">
      <c r="E628" s="136"/>
    </row>
    <row r="629">
      <c r="E629" s="136"/>
    </row>
    <row r="630">
      <c r="E630" s="136"/>
    </row>
    <row r="631">
      <c r="E631" s="136"/>
    </row>
    <row r="632">
      <c r="E632" s="136"/>
    </row>
    <row r="633">
      <c r="E633" s="136"/>
    </row>
    <row r="634">
      <c r="E634" s="136"/>
    </row>
    <row r="635">
      <c r="E635" s="136"/>
    </row>
    <row r="636">
      <c r="E636" s="136"/>
    </row>
    <row r="637">
      <c r="E637" s="136"/>
    </row>
    <row r="638">
      <c r="E638" s="136"/>
    </row>
    <row r="639">
      <c r="E639" s="136"/>
    </row>
    <row r="640">
      <c r="E640" s="136"/>
    </row>
    <row r="641">
      <c r="E641" s="136"/>
    </row>
    <row r="642">
      <c r="E642" s="136"/>
    </row>
    <row r="643">
      <c r="E643" s="136"/>
    </row>
    <row r="644">
      <c r="E644" s="136"/>
    </row>
    <row r="645">
      <c r="E645" s="136"/>
    </row>
    <row r="646">
      <c r="E646" s="136"/>
    </row>
    <row r="647">
      <c r="E647" s="136"/>
    </row>
    <row r="648">
      <c r="E648" s="136"/>
    </row>
    <row r="649">
      <c r="E649" s="136"/>
    </row>
    <row r="650">
      <c r="E650" s="136"/>
    </row>
    <row r="651">
      <c r="E651" s="136"/>
    </row>
    <row r="652">
      <c r="E652" s="136"/>
    </row>
    <row r="653">
      <c r="E653" s="136"/>
    </row>
    <row r="654">
      <c r="E654" s="136"/>
    </row>
    <row r="655">
      <c r="E655" s="136"/>
    </row>
    <row r="656">
      <c r="E656" s="136"/>
    </row>
    <row r="657">
      <c r="E657" s="136"/>
    </row>
    <row r="658">
      <c r="E658" s="136"/>
    </row>
    <row r="659">
      <c r="E659" s="136"/>
    </row>
    <row r="660">
      <c r="E660" s="136"/>
    </row>
    <row r="661">
      <c r="E661" s="136"/>
    </row>
    <row r="662">
      <c r="E662" s="136"/>
    </row>
    <row r="663">
      <c r="E663" s="136"/>
    </row>
    <row r="664">
      <c r="E664" s="136"/>
    </row>
    <row r="665">
      <c r="E665" s="136"/>
    </row>
    <row r="666">
      <c r="E666" s="136"/>
    </row>
    <row r="667">
      <c r="E667" s="136"/>
    </row>
    <row r="668">
      <c r="E668" s="136"/>
    </row>
    <row r="669">
      <c r="E669" s="136"/>
    </row>
    <row r="670">
      <c r="E670" s="136"/>
    </row>
    <row r="671">
      <c r="E671" s="136"/>
    </row>
    <row r="672">
      <c r="E672" s="136"/>
    </row>
    <row r="673">
      <c r="E673" s="136"/>
    </row>
    <row r="674">
      <c r="E674" s="136"/>
    </row>
    <row r="675">
      <c r="E675" s="136"/>
    </row>
    <row r="676">
      <c r="E676" s="136"/>
    </row>
    <row r="677">
      <c r="E677" s="136"/>
    </row>
    <row r="678">
      <c r="E678" s="136"/>
    </row>
    <row r="679">
      <c r="E679" s="136"/>
    </row>
    <row r="680">
      <c r="E680" s="136"/>
    </row>
    <row r="681">
      <c r="E681" s="136"/>
    </row>
    <row r="682">
      <c r="E682" s="136"/>
    </row>
    <row r="683">
      <c r="E683" s="136"/>
    </row>
    <row r="684">
      <c r="E684" s="136"/>
    </row>
    <row r="685">
      <c r="E685" s="136"/>
    </row>
    <row r="686">
      <c r="E686" s="136"/>
    </row>
    <row r="687">
      <c r="E687" s="136"/>
    </row>
    <row r="688">
      <c r="E688" s="136"/>
    </row>
    <row r="689">
      <c r="E689" s="136"/>
    </row>
    <row r="690">
      <c r="E690" s="136"/>
    </row>
    <row r="691">
      <c r="E691" s="136"/>
    </row>
    <row r="692">
      <c r="E692" s="136"/>
    </row>
    <row r="693">
      <c r="E693" s="136"/>
    </row>
    <row r="694">
      <c r="E694" s="136"/>
    </row>
    <row r="695">
      <c r="E695" s="136"/>
    </row>
    <row r="696">
      <c r="E696" s="136"/>
    </row>
    <row r="697">
      <c r="E697" s="136"/>
    </row>
    <row r="698">
      <c r="E698" s="136"/>
    </row>
    <row r="699">
      <c r="E699" s="136"/>
    </row>
    <row r="700">
      <c r="E700" s="136"/>
    </row>
    <row r="701">
      <c r="E701" s="136"/>
    </row>
    <row r="702">
      <c r="E702" s="136"/>
    </row>
    <row r="703">
      <c r="E703" s="136"/>
    </row>
    <row r="704">
      <c r="E704" s="136"/>
    </row>
    <row r="705">
      <c r="E705" s="136"/>
    </row>
    <row r="706">
      <c r="E706" s="136"/>
    </row>
    <row r="707">
      <c r="E707" s="136"/>
    </row>
    <row r="708">
      <c r="E708" s="136"/>
    </row>
    <row r="709">
      <c r="E709" s="136"/>
    </row>
    <row r="710">
      <c r="E710" s="136"/>
    </row>
    <row r="711">
      <c r="E711" s="136"/>
    </row>
    <row r="712">
      <c r="E712" s="136"/>
    </row>
    <row r="713">
      <c r="E713" s="136"/>
    </row>
    <row r="714">
      <c r="E714" s="136"/>
    </row>
    <row r="715">
      <c r="E715" s="136"/>
    </row>
    <row r="716">
      <c r="E716" s="136"/>
    </row>
    <row r="717">
      <c r="E717" s="136"/>
    </row>
    <row r="718">
      <c r="E718" s="136"/>
    </row>
    <row r="719">
      <c r="E719" s="136"/>
    </row>
    <row r="720">
      <c r="E720" s="136"/>
    </row>
    <row r="721">
      <c r="E721" s="136"/>
    </row>
    <row r="722">
      <c r="E722" s="136"/>
    </row>
    <row r="723">
      <c r="E723" s="136"/>
    </row>
    <row r="724">
      <c r="E724" s="136"/>
    </row>
    <row r="725">
      <c r="E725" s="136"/>
    </row>
    <row r="726">
      <c r="E726" s="136"/>
    </row>
    <row r="727">
      <c r="E727" s="136"/>
    </row>
    <row r="728">
      <c r="E728" s="136"/>
    </row>
    <row r="729">
      <c r="E729" s="136"/>
    </row>
    <row r="730">
      <c r="E730" s="136"/>
    </row>
    <row r="731">
      <c r="E731" s="136"/>
    </row>
    <row r="732">
      <c r="E732" s="136"/>
    </row>
    <row r="733">
      <c r="E733" s="136"/>
    </row>
    <row r="734">
      <c r="E734" s="136"/>
    </row>
    <row r="735">
      <c r="E735" s="136"/>
    </row>
    <row r="736">
      <c r="E736" s="136"/>
    </row>
    <row r="737">
      <c r="E737" s="136"/>
    </row>
    <row r="738">
      <c r="E738" s="136"/>
    </row>
    <row r="739">
      <c r="E739" s="136"/>
    </row>
    <row r="740">
      <c r="E740" s="136"/>
    </row>
    <row r="741">
      <c r="E741" s="136"/>
    </row>
    <row r="742">
      <c r="E742" s="136"/>
    </row>
    <row r="743">
      <c r="E743" s="136"/>
    </row>
    <row r="744">
      <c r="E744" s="136"/>
    </row>
    <row r="745">
      <c r="E745" s="136"/>
    </row>
    <row r="746">
      <c r="E746" s="136"/>
    </row>
    <row r="747">
      <c r="E747" s="136"/>
    </row>
    <row r="748">
      <c r="E748" s="136"/>
    </row>
    <row r="749">
      <c r="E749" s="136"/>
    </row>
    <row r="750">
      <c r="E750" s="136"/>
    </row>
    <row r="751">
      <c r="E751" s="136"/>
    </row>
    <row r="752">
      <c r="E752" s="136"/>
    </row>
    <row r="753">
      <c r="E753" s="136"/>
    </row>
    <row r="754">
      <c r="E754" s="136"/>
    </row>
    <row r="755">
      <c r="E755" s="136"/>
    </row>
    <row r="756">
      <c r="E756" s="136"/>
    </row>
    <row r="757">
      <c r="E757" s="136"/>
    </row>
    <row r="758">
      <c r="E758" s="136"/>
    </row>
    <row r="759">
      <c r="E759" s="136"/>
    </row>
    <row r="760">
      <c r="E760" s="136"/>
    </row>
    <row r="761">
      <c r="E761" s="136"/>
    </row>
    <row r="762">
      <c r="E762" s="136"/>
    </row>
    <row r="763">
      <c r="E763" s="136"/>
    </row>
    <row r="764">
      <c r="E764" s="136"/>
    </row>
    <row r="765">
      <c r="E765" s="136"/>
    </row>
    <row r="766">
      <c r="E766" s="136"/>
    </row>
    <row r="767">
      <c r="E767" s="136"/>
    </row>
    <row r="768">
      <c r="E768" s="136"/>
    </row>
    <row r="769">
      <c r="E769" s="136"/>
    </row>
    <row r="770">
      <c r="E770" s="136"/>
    </row>
    <row r="771">
      <c r="E771" s="136"/>
    </row>
    <row r="772">
      <c r="E772" s="136"/>
    </row>
    <row r="773">
      <c r="E773" s="136"/>
    </row>
    <row r="774">
      <c r="E774" s="136"/>
    </row>
    <row r="775">
      <c r="E775" s="136"/>
    </row>
    <row r="776">
      <c r="E776" s="136"/>
    </row>
    <row r="777">
      <c r="E777" s="136"/>
    </row>
    <row r="778">
      <c r="E778" s="136"/>
    </row>
    <row r="779">
      <c r="E779" s="136"/>
    </row>
    <row r="780">
      <c r="E780" s="136"/>
    </row>
    <row r="781">
      <c r="E781" s="136"/>
    </row>
    <row r="782">
      <c r="E782" s="136"/>
    </row>
    <row r="783">
      <c r="E783" s="136"/>
    </row>
    <row r="784">
      <c r="E784" s="136"/>
    </row>
    <row r="785">
      <c r="E785" s="136"/>
    </row>
    <row r="786">
      <c r="E786" s="136"/>
    </row>
    <row r="787">
      <c r="E787" s="136"/>
    </row>
    <row r="788">
      <c r="E788" s="136"/>
    </row>
    <row r="789">
      <c r="E789" s="136"/>
    </row>
    <row r="790">
      <c r="E790" s="136"/>
    </row>
    <row r="791">
      <c r="E791" s="136"/>
    </row>
    <row r="792">
      <c r="E792" s="136"/>
    </row>
    <row r="793">
      <c r="E793" s="136"/>
    </row>
    <row r="794">
      <c r="E794" s="136"/>
    </row>
    <row r="795">
      <c r="E795" s="136"/>
    </row>
    <row r="796">
      <c r="E796" s="136"/>
    </row>
    <row r="797">
      <c r="E797" s="136"/>
    </row>
    <row r="798">
      <c r="E798" s="136"/>
    </row>
    <row r="799">
      <c r="E799" s="136"/>
    </row>
    <row r="800">
      <c r="E800" s="136"/>
    </row>
    <row r="801">
      <c r="E801" s="136"/>
    </row>
    <row r="802">
      <c r="E802" s="136"/>
    </row>
    <row r="803">
      <c r="E803" s="136"/>
    </row>
    <row r="804">
      <c r="E804" s="136"/>
    </row>
    <row r="805">
      <c r="E805" s="136"/>
    </row>
    <row r="806">
      <c r="E806" s="136"/>
    </row>
    <row r="807">
      <c r="E807" s="136"/>
    </row>
    <row r="808">
      <c r="E808" s="136"/>
    </row>
    <row r="809">
      <c r="E809" s="136"/>
    </row>
    <row r="810">
      <c r="E810" s="136"/>
    </row>
    <row r="811">
      <c r="E811" s="136"/>
    </row>
    <row r="812">
      <c r="E812" s="136"/>
    </row>
    <row r="813">
      <c r="E813" s="136"/>
    </row>
    <row r="814">
      <c r="E814" s="136"/>
    </row>
    <row r="815">
      <c r="E815" s="136"/>
    </row>
    <row r="816">
      <c r="E816" s="136"/>
    </row>
    <row r="817">
      <c r="E817" s="136"/>
    </row>
    <row r="818">
      <c r="E818" s="136"/>
    </row>
    <row r="819">
      <c r="E819" s="136"/>
    </row>
    <row r="820">
      <c r="E820" s="136"/>
    </row>
    <row r="821">
      <c r="E821" s="136"/>
    </row>
    <row r="822">
      <c r="E822" s="136"/>
    </row>
    <row r="823">
      <c r="E823" s="136"/>
    </row>
    <row r="824">
      <c r="E824" s="136"/>
    </row>
    <row r="825">
      <c r="E825" s="136"/>
    </row>
    <row r="826">
      <c r="E826" s="136"/>
    </row>
    <row r="827">
      <c r="E827" s="136"/>
    </row>
    <row r="828">
      <c r="E828" s="136"/>
    </row>
    <row r="829">
      <c r="E829" s="136"/>
    </row>
    <row r="830">
      <c r="E830" s="136"/>
    </row>
    <row r="831">
      <c r="E831" s="136"/>
    </row>
    <row r="832">
      <c r="E832" s="136"/>
    </row>
    <row r="833">
      <c r="E833" s="136"/>
    </row>
    <row r="834">
      <c r="E834" s="136"/>
    </row>
    <row r="835">
      <c r="E835" s="136"/>
    </row>
    <row r="836">
      <c r="E836" s="136"/>
    </row>
    <row r="837">
      <c r="E837" s="136"/>
    </row>
    <row r="838">
      <c r="E838" s="136"/>
    </row>
    <row r="839">
      <c r="E839" s="136"/>
    </row>
    <row r="840">
      <c r="E840" s="136"/>
    </row>
    <row r="841">
      <c r="E841" s="136"/>
    </row>
    <row r="842">
      <c r="E842" s="136"/>
    </row>
    <row r="843">
      <c r="E843" s="136"/>
    </row>
    <row r="844">
      <c r="E844" s="136"/>
    </row>
    <row r="845">
      <c r="E845" s="136"/>
    </row>
    <row r="846">
      <c r="E846" s="136"/>
    </row>
    <row r="847">
      <c r="E847" s="136"/>
    </row>
    <row r="848">
      <c r="E848" s="136"/>
    </row>
    <row r="849">
      <c r="E849" s="136"/>
    </row>
    <row r="850">
      <c r="E850" s="136"/>
    </row>
    <row r="851">
      <c r="E851" s="136"/>
    </row>
    <row r="852">
      <c r="E852" s="136"/>
    </row>
    <row r="853">
      <c r="E853" s="136"/>
    </row>
    <row r="854">
      <c r="E854" s="136"/>
    </row>
    <row r="855">
      <c r="E855" s="136"/>
    </row>
    <row r="856">
      <c r="E856" s="136"/>
    </row>
    <row r="857">
      <c r="E857" s="136"/>
    </row>
    <row r="858">
      <c r="E858" s="136"/>
    </row>
    <row r="859">
      <c r="E859" s="136"/>
    </row>
    <row r="860">
      <c r="E860" s="136"/>
    </row>
    <row r="861">
      <c r="E861" s="136"/>
    </row>
    <row r="862">
      <c r="E862" s="136"/>
    </row>
    <row r="863">
      <c r="E863" s="136"/>
    </row>
    <row r="864">
      <c r="E864" s="136"/>
    </row>
    <row r="865">
      <c r="E865" s="136"/>
    </row>
    <row r="866">
      <c r="E866" s="136"/>
    </row>
    <row r="867">
      <c r="E867" s="136"/>
    </row>
    <row r="868">
      <c r="E868" s="136"/>
    </row>
    <row r="869">
      <c r="E869" s="136"/>
    </row>
    <row r="870">
      <c r="E870" s="136"/>
    </row>
    <row r="871">
      <c r="E871" s="136"/>
    </row>
    <row r="872">
      <c r="E872" s="136"/>
    </row>
    <row r="873">
      <c r="E873" s="136"/>
    </row>
    <row r="874">
      <c r="E874" s="136"/>
    </row>
    <row r="875">
      <c r="E875" s="136"/>
    </row>
    <row r="876">
      <c r="E876" s="136"/>
    </row>
    <row r="877">
      <c r="E877" s="136"/>
    </row>
    <row r="878">
      <c r="E878" s="136"/>
    </row>
    <row r="879">
      <c r="E879" s="136"/>
    </row>
    <row r="880">
      <c r="E880" s="136"/>
    </row>
    <row r="881">
      <c r="E881" s="136"/>
    </row>
    <row r="882">
      <c r="E882" s="136"/>
    </row>
    <row r="883">
      <c r="E883" s="136"/>
    </row>
    <row r="884">
      <c r="E884" s="136"/>
    </row>
    <row r="885">
      <c r="E885" s="136"/>
    </row>
    <row r="886">
      <c r="E886" s="136"/>
    </row>
    <row r="887">
      <c r="E887" s="136"/>
    </row>
    <row r="888">
      <c r="E888" s="136"/>
    </row>
    <row r="889">
      <c r="E889" s="136"/>
    </row>
    <row r="890">
      <c r="E890" s="136"/>
    </row>
    <row r="891">
      <c r="E891" s="136"/>
    </row>
    <row r="892">
      <c r="E892" s="136"/>
    </row>
    <row r="893">
      <c r="E893" s="136"/>
    </row>
    <row r="894">
      <c r="E894" s="136"/>
    </row>
    <row r="895">
      <c r="E895" s="136"/>
    </row>
    <row r="896">
      <c r="E896" s="136"/>
    </row>
    <row r="897">
      <c r="E897" s="136"/>
    </row>
    <row r="898">
      <c r="E898" s="136"/>
    </row>
    <row r="899">
      <c r="E899" s="136"/>
    </row>
    <row r="900">
      <c r="E900" s="136"/>
    </row>
    <row r="901">
      <c r="E901" s="136"/>
    </row>
    <row r="902">
      <c r="E902" s="136"/>
    </row>
    <row r="903">
      <c r="E903" s="136"/>
    </row>
    <row r="904">
      <c r="E904" s="136"/>
    </row>
    <row r="905">
      <c r="E905" s="136"/>
    </row>
    <row r="906">
      <c r="E906" s="136"/>
    </row>
    <row r="907">
      <c r="E907" s="136"/>
    </row>
    <row r="908">
      <c r="E908" s="136"/>
    </row>
    <row r="909">
      <c r="E909" s="136"/>
    </row>
    <row r="910">
      <c r="E910" s="136"/>
    </row>
    <row r="911">
      <c r="E911" s="136"/>
    </row>
    <row r="912">
      <c r="E912" s="136"/>
    </row>
    <row r="913">
      <c r="E913" s="136"/>
    </row>
    <row r="914">
      <c r="E914" s="136"/>
    </row>
    <row r="915">
      <c r="E915" s="136"/>
    </row>
    <row r="916">
      <c r="E916" s="136"/>
    </row>
    <row r="917">
      <c r="E917" s="136"/>
    </row>
    <row r="918">
      <c r="E918" s="136"/>
    </row>
    <row r="919">
      <c r="E919" s="136"/>
    </row>
    <row r="920">
      <c r="E920" s="136"/>
    </row>
    <row r="921">
      <c r="E921" s="136"/>
    </row>
    <row r="922">
      <c r="E922" s="136"/>
    </row>
    <row r="923">
      <c r="E923" s="136"/>
    </row>
    <row r="924">
      <c r="E924" s="136"/>
    </row>
    <row r="925">
      <c r="E925" s="136"/>
    </row>
    <row r="926">
      <c r="E926" s="136"/>
    </row>
    <row r="927">
      <c r="E927" s="136"/>
    </row>
    <row r="928">
      <c r="E928" s="136"/>
    </row>
    <row r="929">
      <c r="E929" s="136"/>
    </row>
    <row r="930">
      <c r="E930" s="136"/>
    </row>
    <row r="931">
      <c r="E931" s="136"/>
    </row>
    <row r="932">
      <c r="E932" s="136"/>
    </row>
    <row r="933">
      <c r="E933" s="136"/>
    </row>
    <row r="934">
      <c r="E934" s="136"/>
    </row>
    <row r="935">
      <c r="E935" s="136"/>
    </row>
    <row r="936">
      <c r="E936" s="136"/>
    </row>
    <row r="937">
      <c r="E937" s="136"/>
    </row>
    <row r="938">
      <c r="E938" s="136"/>
    </row>
    <row r="939">
      <c r="E939" s="136"/>
    </row>
    <row r="940">
      <c r="E940" s="136"/>
    </row>
    <row r="941">
      <c r="E941" s="136"/>
    </row>
    <row r="942">
      <c r="E942" s="136"/>
    </row>
    <row r="943">
      <c r="E943" s="136"/>
    </row>
    <row r="944">
      <c r="E944" s="136"/>
    </row>
    <row r="945">
      <c r="E945" s="136"/>
    </row>
    <row r="946">
      <c r="E946" s="136"/>
    </row>
    <row r="947">
      <c r="E947" s="136"/>
    </row>
    <row r="948">
      <c r="E948" s="136"/>
    </row>
    <row r="949">
      <c r="E949" s="136"/>
    </row>
    <row r="950">
      <c r="E950" s="136"/>
    </row>
    <row r="951">
      <c r="E951" s="136"/>
    </row>
    <row r="952">
      <c r="E952" s="136"/>
    </row>
    <row r="953">
      <c r="E953" s="136"/>
    </row>
    <row r="954">
      <c r="E954" s="136"/>
    </row>
    <row r="955">
      <c r="E955" s="136"/>
    </row>
    <row r="956">
      <c r="E956" s="136"/>
    </row>
    <row r="957">
      <c r="E957" s="136"/>
    </row>
    <row r="958">
      <c r="E958" s="136"/>
    </row>
    <row r="959">
      <c r="E959" s="136"/>
    </row>
    <row r="960">
      <c r="E960" s="136"/>
    </row>
    <row r="961">
      <c r="E961" s="136"/>
    </row>
    <row r="962">
      <c r="E962" s="136"/>
    </row>
    <row r="963">
      <c r="E963" s="136"/>
    </row>
    <row r="964">
      <c r="E964" s="136"/>
    </row>
    <row r="965">
      <c r="E965" s="136"/>
    </row>
    <row r="966">
      <c r="E966" s="136"/>
    </row>
    <row r="967">
      <c r="E967" s="136"/>
    </row>
    <row r="968">
      <c r="E968" s="136"/>
    </row>
    <row r="969">
      <c r="E969" s="136"/>
    </row>
    <row r="970">
      <c r="E970" s="136"/>
    </row>
    <row r="971">
      <c r="E971" s="136"/>
    </row>
    <row r="972">
      <c r="E972" s="136"/>
    </row>
    <row r="973">
      <c r="E973" s="136"/>
    </row>
    <row r="974">
      <c r="E974" s="136"/>
    </row>
    <row r="975">
      <c r="E975" s="136"/>
    </row>
    <row r="976">
      <c r="E976" s="136"/>
    </row>
    <row r="977">
      <c r="E977" s="136"/>
    </row>
    <row r="978">
      <c r="E978" s="136"/>
    </row>
    <row r="979">
      <c r="E979" s="136"/>
    </row>
    <row r="980">
      <c r="E980" s="136"/>
    </row>
    <row r="981">
      <c r="E981" s="136"/>
    </row>
    <row r="982">
      <c r="E982" s="136"/>
    </row>
    <row r="983">
      <c r="E983" s="136"/>
    </row>
    <row r="984">
      <c r="E984" s="136"/>
    </row>
    <row r="985">
      <c r="E985" s="136"/>
    </row>
    <row r="986">
      <c r="E986" s="136"/>
    </row>
    <row r="987">
      <c r="E987" s="136"/>
    </row>
    <row r="988">
      <c r="E988" s="136"/>
    </row>
    <row r="989">
      <c r="E989" s="136"/>
    </row>
    <row r="990">
      <c r="E990" s="136"/>
    </row>
    <row r="991">
      <c r="E991" s="136"/>
    </row>
    <row r="992">
      <c r="E992" s="136"/>
    </row>
    <row r="993">
      <c r="E993" s="136"/>
    </row>
    <row r="994">
      <c r="E994" s="136"/>
    </row>
    <row r="995">
      <c r="E995" s="136"/>
    </row>
    <row r="996">
      <c r="E996" s="136"/>
    </row>
    <row r="997">
      <c r="E997" s="136"/>
    </row>
    <row r="998">
      <c r="E998" s="136"/>
    </row>
    <row r="999">
      <c r="E999" s="136"/>
    </row>
    <row r="1000">
      <c r="E1000" s="136"/>
    </row>
    <row r="1001">
      <c r="E1001" s="136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2" max="2" width="56.57"/>
  </cols>
  <sheetData>
    <row r="2">
      <c r="B2" s="145" t="s">
        <v>46</v>
      </c>
    </row>
    <row r="3">
      <c r="B3" s="145" t="s">
        <v>47</v>
      </c>
    </row>
    <row r="4">
      <c r="B4" s="146"/>
    </row>
    <row r="5">
      <c r="B5" s="145" t="s">
        <v>48</v>
      </c>
    </row>
    <row r="6">
      <c r="B6" s="145" t="s">
        <v>49</v>
      </c>
    </row>
    <row r="7">
      <c r="B7" s="146"/>
    </row>
    <row r="8">
      <c r="B8" s="145" t="s">
        <v>50</v>
      </c>
    </row>
    <row r="9">
      <c r="B9" s="145" t="s">
        <v>51</v>
      </c>
    </row>
    <row r="10">
      <c r="B10" s="145" t="s">
        <v>52</v>
      </c>
    </row>
    <row r="11">
      <c r="B11" s="145" t="s">
        <v>53</v>
      </c>
    </row>
    <row r="12">
      <c r="B12" s="146"/>
    </row>
    <row r="13">
      <c r="B13" s="145" t="s">
        <v>54</v>
      </c>
    </row>
    <row r="14">
      <c r="B14" s="145" t="s">
        <v>55</v>
      </c>
    </row>
    <row r="15">
      <c r="B15" s="147"/>
    </row>
    <row r="16">
      <c r="B16" s="145" t="s">
        <v>56</v>
      </c>
    </row>
    <row r="17">
      <c r="B17" s="145" t="s">
        <v>57</v>
      </c>
    </row>
    <row r="18">
      <c r="B18" s="145" t="s">
        <v>58</v>
      </c>
    </row>
    <row r="19">
      <c r="B19" s="146"/>
    </row>
    <row r="20">
      <c r="B20" s="145" t="s">
        <v>59</v>
      </c>
    </row>
    <row r="21">
      <c r="B21" s="145" t="s">
        <v>60</v>
      </c>
    </row>
    <row r="22">
      <c r="B22" s="145" t="s">
        <v>61</v>
      </c>
    </row>
    <row r="23">
      <c r="B23" s="148"/>
    </row>
    <row r="24">
      <c r="B24" s="145" t="s">
        <v>62</v>
      </c>
    </row>
    <row r="25">
      <c r="B25" s="145" t="s">
        <v>63</v>
      </c>
    </row>
    <row r="26">
      <c r="B26" s="145" t="s">
        <v>64</v>
      </c>
    </row>
    <row r="27">
      <c r="B27" s="146"/>
    </row>
    <row r="28">
      <c r="B28" s="145" t="s">
        <v>65</v>
      </c>
    </row>
    <row r="29">
      <c r="B29" s="145" t="s">
        <v>66</v>
      </c>
    </row>
    <row r="30">
      <c r="B30" s="145" t="s">
        <v>67</v>
      </c>
    </row>
    <row r="31">
      <c r="B31" s="145" t="s">
        <v>68</v>
      </c>
    </row>
    <row r="32">
      <c r="B32" s="145" t="s">
        <v>69</v>
      </c>
    </row>
    <row r="33">
      <c r="B33" s="146"/>
    </row>
    <row r="34">
      <c r="B34" s="149" t="s">
        <v>70</v>
      </c>
    </row>
    <row r="35">
      <c r="B35" s="145" t="s">
        <v>71</v>
      </c>
    </row>
    <row r="36">
      <c r="B36" s="149" t="s">
        <v>72</v>
      </c>
    </row>
    <row r="37">
      <c r="B37" s="146"/>
    </row>
    <row r="38">
      <c r="B38" s="145" t="s">
        <v>22</v>
      </c>
    </row>
    <row r="39">
      <c r="B39" s="145" t="s">
        <v>73</v>
      </c>
    </row>
    <row r="40">
      <c r="B40" s="145" t="s">
        <v>74</v>
      </c>
    </row>
  </sheetData>
  <printOptions horizontalCentered="1"/>
  <pageMargins bottom="0.5" footer="0.0" header="0.0" left="0.5" right="0.5" top="0.5"/>
  <pageSetup orientation="portrait"/>
  <drawing r:id="rId1"/>
</worksheet>
</file>